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4.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6.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7.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always"/>
  <mc:AlternateContent xmlns:mc="http://schemas.openxmlformats.org/markup-compatibility/2006">
    <mc:Choice Requires="x15">
      <x15ac:absPath xmlns:x15ac="http://schemas.microsoft.com/office/spreadsheetml/2010/11/ac" url="T:\060健康福祉局\050医療介護基盤課\★★★医療施設G★★★\★B02　予算・決算\R7\R7.12_医療・介護等支援パッケージ\05_県交付要綱\"/>
    </mc:Choice>
  </mc:AlternateContent>
  <xr:revisionPtr revIDLastSave="0" documentId="13_ncr:1_{F379101F-9C6C-4613-B0AD-B19E4A5DDB02}" xr6:coauthVersionLast="47" xr6:coauthVersionMax="47" xr10:uidLastSave="{00000000-0000-0000-0000-000000000000}"/>
  <bookViews>
    <workbookView xWindow="75" yWindow="0" windowWidth="18825" windowHeight="15585" tabRatio="813" xr2:uid="{00000000-000D-0000-FFFF-FFFF00000000}"/>
  </bookViews>
  <sheets>
    <sheet name="様式第１号" sheetId="122" r:id="rId1"/>
    <sheet name="【参考】集計用シート" sheetId="65" state="hidden" r:id="rId2"/>
    <sheet name="【有床診】賃上げ支援事業（申請書）" sheetId="96" r:id="rId3"/>
    <sheet name="別紙（有床診）" sheetId="92" r:id="rId4"/>
    <sheet name="【有床診】【総額及び平均額】賃上げ支援事業実績報告書" sheetId="114" r:id="rId5"/>
    <sheet name="【有床診】別紙（2.0％超部分算定シート）" sheetId="116" r:id="rId6"/>
    <sheet name="【無床診】賃上げ支援事業（申請書）" sheetId="101" r:id="rId7"/>
    <sheet name="別紙（無床診）" sheetId="104" r:id="rId8"/>
    <sheet name="【無床診】【総額及び平均額】賃上げ支援事業実績報告書" sheetId="115" r:id="rId9"/>
    <sheet name="【無床診】別紙（2.0％超部分算定シート）" sheetId="117" r:id="rId10"/>
    <sheet name="【訪看ST】賃上げ支援事業（申請書）" sheetId="102" r:id="rId11"/>
    <sheet name="別紙（訪看ST）" sheetId="105" r:id="rId12"/>
    <sheet name="【訪問看護ＳＴ】【総額及び平均額】賃上げ支援事業実績報告書" sheetId="119" r:id="rId13"/>
    <sheet name="【訪問看護ＳＴ】別紙（2.0％超部分算定シート）" sheetId="118" r:id="rId14"/>
    <sheet name="【薬局】賃上げ支援事業（申請書）" sheetId="103" r:id="rId15"/>
    <sheet name="【薬局】【総額及び平均額】賃上げ支援事業実績報告" sheetId="120" r:id="rId16"/>
    <sheet name="【薬局】別紙（2.0％超部分算定シート）" sheetId="121" r:id="rId17"/>
    <sheet name="様式第２号" sheetId="124" r:id="rId18"/>
    <sheet name="【有床診】物価支援事業（申請書兼実績報告書）" sheetId="91" r:id="rId19"/>
    <sheet name="【無床診】物価支援事業（申請書兼実績報告書）" sheetId="99" r:id="rId20"/>
    <sheet name="【薬局】物価支援事業（申請書兼実績報告書）" sheetId="100" r:id="rId21"/>
    <sheet name="様式第３号" sheetId="125" r:id="rId22"/>
    <sheet name="【参考】委任状" sheetId="87" r:id="rId23"/>
    <sheet name="都道府県リスト" sheetId="62" state="hidden" r:id="rId24"/>
  </sheets>
  <definedNames>
    <definedName name="_xlnm._FilterDatabase" localSheetId="12" hidden="1">【訪問看護ＳＴ】【総額及び平均額】賃上げ支援事業実績報告書!$A$16:$O$20</definedName>
    <definedName name="_xlnm._FilterDatabase" localSheetId="13" hidden="1">'【訪問看護ＳＴ】別紙（2.0％超部分算定シート）'!$A$7:$O$8</definedName>
    <definedName name="_xlnm._FilterDatabase" localSheetId="8" hidden="1">【無床診】【総額及び平均額】賃上げ支援事業実績報告書!$A$10:$O$20</definedName>
    <definedName name="_xlnm._FilterDatabase" localSheetId="9" hidden="1">'【無床診】別紙（2.0％超部分算定シート）'!$A$4:$O$8</definedName>
    <definedName name="_xlnm._FilterDatabase" localSheetId="15" hidden="1">【薬局】【総額及び平均額】賃上げ支援事業実績報告!$A$10:$O$20</definedName>
    <definedName name="_xlnm._FilterDatabase" localSheetId="16" hidden="1">'【薬局】別紙（2.0％超部分算定シート）'!$A$4:$O$8</definedName>
    <definedName name="_xlnm._FilterDatabase" localSheetId="4" hidden="1">【有床診】【総額及び平均額】賃上げ支援事業実績報告書!$A$10:$S$10</definedName>
    <definedName name="_xlnm._FilterDatabase" localSheetId="5" hidden="1">'【有床診】別紙（2.0％超部分算定シート）'!$A$3:$O$8</definedName>
    <definedName name="_xlnm.Print_Area" localSheetId="22">【参考】委任状!$B$2:$J$38</definedName>
    <definedName name="_xlnm.Print_Area" localSheetId="10">'【訪看ST】賃上げ支援事業（申請書）'!$A$1:$H$43</definedName>
    <definedName name="_xlnm.Print_Area" localSheetId="12">【訪問看護ＳＴ】【総額及び平均額】賃上げ支援事業実績報告書!$A$1:$L$20</definedName>
    <definedName name="_xlnm.Print_Area" localSheetId="13">'【訪問看護ＳＴ】別紙（2.0％超部分算定シート）'!$A$1:$L$8</definedName>
    <definedName name="_xlnm.Print_Area" localSheetId="8">【無床診】【総額及び平均額】賃上げ支援事業実績報告書!$A$1:$L$20</definedName>
    <definedName name="_xlnm.Print_Area" localSheetId="6">'【無床診】賃上げ支援事業（申請書）'!$A$1:$H$44</definedName>
    <definedName name="_xlnm.Print_Area" localSheetId="19">'【無床診】物価支援事業（申請書兼実績報告書）'!$A$1:$H$15</definedName>
    <definedName name="_xlnm.Print_Area" localSheetId="9">'【無床診】別紙（2.0％超部分算定シート）'!$A$1:$L$8</definedName>
    <definedName name="_xlnm.Print_Area" localSheetId="15">【薬局】【総額及び平均額】賃上げ支援事業実績報告!$A$1:$L$20</definedName>
    <definedName name="_xlnm.Print_Area" localSheetId="14">'【薬局】賃上げ支援事業（申請書）'!$A$1:$H$44</definedName>
    <definedName name="_xlnm.Print_Area" localSheetId="20">'【薬局】物価支援事業（申請書兼実績報告書）'!$A$1:$H$22</definedName>
    <definedName name="_xlnm.Print_Area" localSheetId="16">'【薬局】別紙（2.0％超部分算定シート）'!$A$1:$L$8</definedName>
    <definedName name="_xlnm.Print_Area" localSheetId="4">【有床診】【総額及び平均額】賃上げ支援事業実績報告書!$A$1:$L$20</definedName>
    <definedName name="_xlnm.Print_Area" localSheetId="2">'【有床診】賃上げ支援事業（申請書）'!$A$1:$H$46</definedName>
    <definedName name="_xlnm.Print_Area" localSheetId="18">'【有床診】物価支援事業（申請書兼実績報告書）'!$A$1:$G$18</definedName>
    <definedName name="_xlnm.Print_Area" localSheetId="5">'【有床診】別紙（2.0％超部分算定シート）'!$A$1:$L$8</definedName>
    <definedName name="_xlnm.Print_Area" localSheetId="11">'別紙（訪看ST）'!$B$1:$C$8</definedName>
    <definedName name="_xlnm.Print_Area" localSheetId="7">'別紙（無床診）'!$B$1:$C$8</definedName>
    <definedName name="_xlnm.Print_Area" localSheetId="3">'別紙（有床診）'!$B$1:$C$10</definedName>
    <definedName name="_xlnm.Print_Area" localSheetId="0">様式第１号!$A$1:$BZ$76</definedName>
    <definedName name="_xlnm.Print_Area" localSheetId="17">様式第２号!$A$1:$BZ$76</definedName>
    <definedName name="_xlnm.Print_Area" localSheetId="21">様式第３号!$B$2:$J$40</definedName>
    <definedName name="_xlnm.Print_Area">#REF!</definedName>
    <definedName name="_xlnm.Print_Titles" localSheetId="12">【訪問看護ＳＴ】【総額及び平均額】賃上げ支援事業実績報告書!$1:$8</definedName>
    <definedName name="_xlnm.Print_Titles" localSheetId="13">'【訪問看護ＳＴ】別紙（2.0％超部分算定シート）'!$1:$2</definedName>
    <definedName name="_xlnm.Print_Titles" localSheetId="8">【無床診】【総額及び平均額】賃上げ支援事業実績報告書!$1:$8</definedName>
    <definedName name="_xlnm.Print_Titles" localSheetId="9">'【無床診】別紙（2.0％超部分算定シート）'!$1:$2</definedName>
    <definedName name="_xlnm.Print_Titles" localSheetId="15">【薬局】【総額及び平均額】賃上げ支援事業実績報告!$1:$8</definedName>
    <definedName name="_xlnm.Print_Titles" localSheetId="16">'【薬局】別紙（2.0％超部分算定シート）'!$1:$2</definedName>
    <definedName name="_xlnm.Print_Titles" localSheetId="4">【有床診】【総額及び平均額】賃上げ支援事業実績報告書!$1:$8</definedName>
    <definedName name="_xlnm.Print_Titles" localSheetId="5">'【有床診】別紙（2.0％超部分算定シート）'!$1:$2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50" i="124" l="1"/>
  <c r="AF53" i="124" a="1"/>
  <c r="AF53" i="124" s="1"/>
  <c r="BF50" i="122"/>
  <c r="AF53" i="122" a="1"/>
  <c r="AF53" i="122" s="1"/>
  <c r="L7" i="119"/>
  <c r="L7" i="114"/>
  <c r="K19" i="120" l="1"/>
  <c r="J19" i="120"/>
  <c r="I19" i="120"/>
  <c r="L19" i="120" s="1"/>
  <c r="G19" i="120"/>
  <c r="F19" i="120"/>
  <c r="L13" i="120"/>
  <c r="K13" i="120"/>
  <c r="J13" i="120"/>
  <c r="I13" i="120"/>
  <c r="G13" i="120"/>
  <c r="F13" i="120" s="1"/>
  <c r="K19" i="119"/>
  <c r="J19" i="119"/>
  <c r="I19" i="119"/>
  <c r="L19" i="119" s="1"/>
  <c r="G19" i="119"/>
  <c r="F19" i="119" s="1"/>
  <c r="L13" i="119"/>
  <c r="K13" i="119"/>
  <c r="J13" i="119"/>
  <c r="I13" i="119"/>
  <c r="G13" i="119"/>
  <c r="F13" i="119" s="1"/>
  <c r="L4" i="115"/>
  <c r="L3" i="120" l="1"/>
  <c r="L4" i="119"/>
  <c r="A6" i="117"/>
  <c r="A3" i="117"/>
  <c r="L14" i="119"/>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L4" i="114" l="1"/>
  <c r="K19" i="115"/>
  <c r="J19" i="115"/>
  <c r="I19" i="115"/>
  <c r="G19" i="115"/>
  <c r="F19" i="115" s="1"/>
  <c r="K13" i="115"/>
  <c r="J13" i="115"/>
  <c r="I13" i="115"/>
  <c r="L13" i="115" s="1"/>
  <c r="G13" i="115"/>
  <c r="F13" i="115" s="1"/>
  <c r="K19" i="114"/>
  <c r="J19" i="114"/>
  <c r="I19" i="114"/>
  <c r="L19" i="114" s="1"/>
  <c r="G19" i="114"/>
  <c r="F19" i="114" s="1"/>
  <c r="G13" i="114"/>
  <c r="F13" i="114" s="1"/>
  <c r="K13" i="114"/>
  <c r="J13" i="114"/>
  <c r="I13" i="114"/>
  <c r="G20" i="120"/>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E20" i="119"/>
  <c r="A6" i="118"/>
  <c r="K18" i="119"/>
  <c r="J18" i="119"/>
  <c r="I18" i="119"/>
  <c r="G18" i="119"/>
  <c r="F18" i="119"/>
  <c r="K17" i="119"/>
  <c r="J17" i="119"/>
  <c r="I17" i="119"/>
  <c r="G17" i="119"/>
  <c r="F17" i="119"/>
  <c r="L15" i="119"/>
  <c r="H15" i="119"/>
  <c r="E20" i="115"/>
  <c r="E14" i="115"/>
  <c r="L8" i="118"/>
  <c r="L20" i="119" s="1"/>
  <c r="L3" i="119" s="1"/>
  <c r="K8" i="118"/>
  <c r="G20" i="119" s="1"/>
  <c r="J8" i="118"/>
  <c r="F20" i="119" s="1"/>
  <c r="D8" i="118"/>
  <c r="E8" i="118" s="1"/>
  <c r="E20" i="114"/>
  <c r="E14" i="114"/>
  <c r="A6" i="116"/>
  <c r="A3" i="116"/>
  <c r="L8" i="117"/>
  <c r="L20" i="115" s="1"/>
  <c r="K8" i="117"/>
  <c r="G20" i="115" s="1"/>
  <c r="J8" i="117"/>
  <c r="F20" i="115" s="1"/>
  <c r="D8" i="117"/>
  <c r="E8" i="117" s="1"/>
  <c r="L5" i="117"/>
  <c r="L14" i="115" s="1"/>
  <c r="K5" i="117"/>
  <c r="G14" i="115" s="1"/>
  <c r="J5" i="117"/>
  <c r="F14" i="115" s="1"/>
  <c r="D5" i="117"/>
  <c r="E5" i="117" s="1"/>
  <c r="L8" i="116"/>
  <c r="L20" i="114" s="1"/>
  <c r="K8" i="116"/>
  <c r="G20" i="114" s="1"/>
  <c r="J8" i="116"/>
  <c r="F20" i="114" s="1"/>
  <c r="D8" i="116"/>
  <c r="E8" i="116" s="1"/>
  <c r="L5" i="116"/>
  <c r="L14" i="114" s="1"/>
  <c r="L3" i="114" s="1"/>
  <c r="K5" i="116"/>
  <c r="G14" i="114" s="1"/>
  <c r="J5" i="116"/>
  <c r="F14" i="114" s="1"/>
  <c r="D5" i="116"/>
  <c r="E5" i="116"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L5" i="119" l="1"/>
  <c r="L6" i="119"/>
  <c r="L19" i="115"/>
  <c r="G5" i="115"/>
  <c r="L13" i="114"/>
  <c r="G5" i="119"/>
  <c r="G42" i="96"/>
  <c r="G11" i="91"/>
  <c r="G17" i="91" s="1"/>
  <c r="G5" i="114"/>
  <c r="L17" i="119"/>
  <c r="G5" i="120"/>
  <c r="L11" i="120"/>
  <c r="L18" i="120"/>
  <c r="L12" i="120"/>
  <c r="L17" i="120"/>
  <c r="L18" i="119"/>
  <c r="L17" i="115"/>
  <c r="L11" i="115"/>
  <c r="L3" i="115" s="1"/>
  <c r="L18" i="115"/>
  <c r="L12" i="115"/>
  <c r="L17" i="114"/>
  <c r="L18" i="114"/>
  <c r="L12" i="114"/>
  <c r="L11" i="114"/>
  <c r="L7" i="115" l="1"/>
  <c r="L6" i="115"/>
  <c r="L5" i="115"/>
  <c r="L5" i="114"/>
  <c r="AF3" i="65"/>
  <c r="AE3" i="65"/>
  <c r="AD3" i="65"/>
  <c r="L6" i="114" l="1"/>
  <c r="G39" i="103"/>
  <c r="G36" i="103"/>
  <c r="G33" i="103"/>
  <c r="G38" i="102"/>
  <c r="G41" i="102" s="1"/>
  <c r="G39" i="101"/>
  <c r="G42" i="101" s="1"/>
  <c r="G17" i="100"/>
  <c r="G14" i="100"/>
  <c r="G11" i="100"/>
  <c r="G11" i="99"/>
  <c r="G14" i="99" s="1"/>
  <c r="G20" i="100" l="1"/>
  <c r="G42" i="103"/>
  <c r="L4" i="120" s="1"/>
  <c r="G45" i="96"/>
  <c r="L7" i="120" l="1"/>
  <c r="L6" i="120"/>
  <c r="L5" i="120"/>
  <c r="A3" i="65"/>
  <c r="AC3" i="65"/>
  <c r="AB3" i="65"/>
  <c r="AA3" i="65"/>
  <c r="Y3" i="65"/>
  <c r="X3" i="65"/>
  <c r="W3" i="65"/>
  <c r="Z3" i="65" s="1"/>
  <c r="V3" i="65"/>
  <c r="U3" i="65"/>
  <c r="O3" i="65"/>
  <c r="Q3" i="65" s="1"/>
  <c r="N3" i="65"/>
  <c r="M3" i="65"/>
  <c r="L3" i="65"/>
  <c r="K3" i="65"/>
  <c r="J3" i="65"/>
  <c r="I3" i="65"/>
  <c r="H3" i="65"/>
  <c r="G3" i="65"/>
  <c r="F3" i="65"/>
  <c r="E3" i="65"/>
  <c r="D3" i="65"/>
  <c r="C3" i="65"/>
  <c r="B3" i="65"/>
  <c r="P3" i="65" l="1"/>
  <c r="S3" i="65" l="1"/>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<sst xmlns="http://schemas.openxmlformats.org/spreadsheetml/2006/main" count="954" uniqueCount="281">
  <si>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</si>
  <si>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</si>
  <si>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</si>
  <si>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</si>
  <si>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</si>
  <si>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</si>
  <si>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</si>
  <si>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</si>
  <si>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</si>
  <si>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</si>
  <si>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</si>
  <si>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</si>
  <si>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</si>
  <si>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</si>
  <si>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</si>
  <si>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</si>
  <si>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</si>
  <si>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</si>
  <si>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</si>
  <si>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</si>
  <si>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</si>
  <si>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</si>
  <si>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</si>
  <si>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</si>
  <si>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</si>
  <si>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</si>
  <si>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</si>
  <si>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</si>
  <si>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</si>
  <si>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</si>
  <si>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</si>
  <si>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</si>
  <si>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</si>
  <si>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</si>
  <si>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</si>
  <si>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</si>
  <si>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</si>
  <si>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</si>
  <si>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</si>
  <si>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</si>
  <si>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</si>
  <si>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</si>
  <si>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</si>
  <si>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</si>
  <si>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</si>
  <si>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</si>
  <si>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</si>
  <si>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</si>
  <si>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</si>
  <si>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</si>
  <si>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</si>
  <si>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</si>
  <si>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</si>
  <si>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</si>
  <si>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</si>
  <si>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</si>
  <si>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</si>
  <si>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</si>
  <si>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</si>
  <si>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</si>
  <si>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</si>
  <si>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</si>
  <si>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</si>
  <si>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</si>
  <si>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</si>
  <si>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</si>
  <si>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</si>
  <si>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</si>
  <si>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</si>
  <si>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</si>
  <si>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</si>
  <si>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</si>
  <si>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</si>
  <si>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</si>
  <si>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</si>
  <si>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</si>
  <si>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</si>
  <si>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</si>
  <si>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</si>
  <si>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</si>
  <si>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</si>
  <si>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</si>
  <si>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</si>
  <si>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</si>
  <si>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</si>
  <si>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</si>
  <si>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</si>
  <si>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</si>
  <si>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</si>
  <si>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</si>
  <si>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</si>
  <si>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</si>
  <si>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</si>
  <si>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</si>
  <si>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</si>
  <si>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</si>
  <si>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</si>
  <si>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</si>
  <si>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</si>
  <si>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</si>
  <si>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</si>
  <si>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</si>
  <si>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</si>
  <si>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</si>
  <si>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○○県○○市○○区○○</t>
    <rPh sb="2" eb="3">
      <t>ケン</t>
    </rPh>
    <rPh sb="5" eb="6">
      <t>シ</t>
    </rPh>
    <rPh sb="8" eb="9">
      <t>ク</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</si>
  <si>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</si>
  <si>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</si>
  <si>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</si>
  <si>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 xml:space="preserve">　給付金の支給を受けたいので、下記のとおり申請します。
</t>
    <rPh sb="1" eb="4">
      <t>キュウフキン</t>
    </rPh>
    <rPh sb="5" eb="7">
      <t>シキュウ</t>
    </rPh>
    <rPh sb="8" eb="9">
      <t>ウ</t>
    </rPh>
    <rPh sb="15" eb="17">
      <t>カキ</t>
    </rPh>
    <rPh sb="21" eb="23">
      <t>シンセイ</t>
    </rPh>
    <phoneticPr fontId="39"/>
  </si>
  <si>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</si>
  <si>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</si>
  <si>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</si>
  <si>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</si>
  <si>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委任状</t>
    <rPh sb="0" eb="3">
      <t>イニンジョウ</t>
    </rPh>
    <phoneticPr fontId="39"/>
  </si>
  <si>
    <t>有</t>
    <rPh sb="0" eb="1">
      <t>ア</t>
    </rPh>
    <phoneticPr fontId="38"/>
  </si>
  <si>
    <t>無</t>
    <rPh sb="0" eb="1">
      <t>ナ</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</si>
  <si>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</si>
  <si>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</si>
  <si>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</si>
  <si>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</si>
  <si>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</si>
  <si>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</si>
  <si>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</si>
  <si>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</si>
  <si>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</si>
  <si>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</si>
  <si>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</si>
  <si>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</si>
  <si>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</si>
  <si>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</si>
  <si>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</si>
  <si>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</si>
  <si>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</si>
  <si>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</si>
  <si>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</si>
  <si>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</si>
  <si>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</si>
  <si>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</si>
  <si>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</si>
  <si>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</si>
  <si>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</si>
  <si>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</si>
  <si>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</si>
  <si>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</si>
  <si>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</si>
  <si>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</si>
  <si>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</si>
  <si>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</si>
  <si>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</si>
  <si>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</si>
  <si>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</si>
  <si>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</si>
  <si>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</si>
  <si>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</si>
  <si>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</si>
  <si>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</si>
  <si>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</si>
  <si>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</si>
  <si>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</si>
  <si>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</si>
  <si>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</si>
  <si>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</si>
  <si>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9"/>
  </si>
  <si>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9"/>
  </si>
  <si>
    <t>算定額</t>
    <rPh sb="0" eb="2">
      <t>サンテイ</t>
    </rPh>
    <rPh sb="2" eb="3">
      <t>ガク</t>
    </rPh>
    <phoneticPr fontId="39"/>
  </si>
  <si>
    <t>有床診療所の名称：</t>
    <rPh sb="0" eb="2">
      <t>ユウショウ</t>
    </rPh>
    <rPh sb="2" eb="5">
      <t>シンリョウジョ</t>
    </rPh>
    <rPh sb="6" eb="8">
      <t>メイショウ</t>
    </rPh>
    <phoneticPr fontId="39"/>
  </si>
  <si>
    <t>無床診療所の名称：</t>
    <rPh sb="0" eb="2">
      <t>ムショウ</t>
    </rPh>
    <rPh sb="2" eb="5">
      <t>シンリョウジョ</t>
    </rPh>
    <rPh sb="6" eb="8">
      <t>メイショウ</t>
    </rPh>
    <phoneticPr fontId="39"/>
  </si>
  <si>
    <t>薬局の名称：</t>
    <rPh sb="0" eb="2">
      <t>ヤッキョク</t>
    </rPh>
    <rPh sb="3" eb="5">
      <t>メイショウ</t>
    </rPh>
    <phoneticPr fontId="39"/>
  </si>
  <si>
    <t>診療所等賃上げ支援事業申請書</t>
    <rPh sb="0" eb="4">
      <t>シンリョウジョナド</t>
    </rPh>
    <rPh sb="4" eb="6">
      <t>チンア</t>
    </rPh>
    <rPh sb="7" eb="9">
      <t>シエン</t>
    </rPh>
    <rPh sb="9" eb="11">
      <t>ジギョウ</t>
    </rPh>
    <rPh sb="11" eb="14">
      <t>シンセイショ</t>
    </rPh>
    <phoneticPr fontId="39"/>
  </si>
  <si>
    <t>　診療所等賃上げ支援事業について、次のとおり申請します。</t>
    <rPh sb="27" eb="28">
      <t>ツギシンセイ</t>
    </rPh>
    <phoneticPr fontId="39"/>
  </si>
  <si>
    <t>訪問看護ステーションの名称：</t>
    <rPh sb="0" eb="2">
      <t>ホウモン</t>
    </rPh>
    <rPh sb="2" eb="4">
      <t>カンゴ</t>
    </rPh>
    <rPh sb="11" eb="13">
      <t>メイショウ</t>
    </rPh>
    <phoneticPr fontId="39"/>
  </si>
  <si>
    <t>（別紙）（有床診療所）</t>
    <rPh sb="1" eb="3">
      <t>ベッシ</t>
    </rPh>
    <rPh sb="5" eb="7">
      <t>ユウショウ</t>
    </rPh>
    <rPh sb="7" eb="10">
      <t>シンリョウジョ</t>
    </rPh>
    <phoneticPr fontId="39"/>
  </si>
  <si>
    <t>（別紙）（無床診療所）</t>
    <rPh sb="1" eb="3">
      <t>ベッシ</t>
    </rPh>
    <rPh sb="5" eb="7">
      <t>ムショウ</t>
    </rPh>
    <rPh sb="7" eb="10">
      <t>シンリョウジョ</t>
    </rPh>
    <phoneticPr fontId="39"/>
  </si>
  <si>
    <t>（別紙）（訪問看護ステーション）</t>
    <rPh sb="1" eb="3">
      <t>ベッシ</t>
    </rPh>
    <rPh sb="5" eb="7">
      <t>ホウモン</t>
    </rPh>
    <rPh sb="7" eb="9">
      <t>カンゴ</t>
    </rPh>
    <phoneticPr fontId="39"/>
  </si>
  <si>
    <t>②：本事業の給付額を活用してベースアップを実施し、令和８年６月１日から当該ベースアップの水準を維持又は拡大する。</t>
    <phoneticPr fontId="39"/>
  </si>
  <si>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</si>
  <si>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</si>
  <si>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</si>
  <si>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</si>
  <si>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</si>
  <si>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</si>
  <si>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</si>
  <si>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対象病床数
(自動計算)</t>
    <rPh sb="0" eb="2">
      <t>タイショウ</t>
    </rPh>
    <rPh sb="2" eb="5">
      <t>ビョウショウスウ</t>
    </rPh>
    <rPh sb="7" eb="9">
      <t>ジドウ</t>
    </rPh>
    <rPh sb="9" eb="11">
      <t>ケイサン</t>
    </rPh>
    <phoneticPr fontId="39"/>
  </si>
  <si>
    <t>使用許可病床数
（R7.8.1時点）</t>
    <phoneticPr fontId="39"/>
  </si>
  <si>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9"/>
  </si>
  <si>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</si>
  <si>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</si>
  <si>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</si>
  <si>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</si>
  <si>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</si>
  <si>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</si>
  <si>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</si>
  <si>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</si>
  <si>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</si>
  <si>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</si>
  <si>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</si>
  <si>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</si>
  <si>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</si>
  <si>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</si>
  <si>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</si>
  <si>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</si>
  <si>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</si>
  <si>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</si>
  <si>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</si>
  <si>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</si>
  <si>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</si>
  <si>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</si>
  <si>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</si>
  <si>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</si>
  <si>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</si>
  <si>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</si>
  <si>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</si>
  <si>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（別紙様式２）（有床診療所）</t>
    <rPh sb="1" eb="3">
      <t>ベッシ</t>
    </rPh>
    <rPh sb="3" eb="5">
      <t>ヨウシキ</t>
    </rPh>
    <rPh sb="8" eb="10">
      <t>ユウショウ</t>
    </rPh>
    <rPh sb="10" eb="13">
      <t>シンリョウジョ</t>
    </rPh>
    <phoneticPr fontId="39"/>
  </si>
  <si>
    <t>（別紙様式２）（無床診療所）</t>
    <rPh sb="1" eb="3">
      <t>ベッシ</t>
    </rPh>
    <rPh sb="3" eb="5">
      <t>ヨウシキ</t>
    </rPh>
    <rPh sb="8" eb="10">
      <t>ムショウ</t>
    </rPh>
    <rPh sb="10" eb="13">
      <t>シンリョウジョ</t>
    </rPh>
    <phoneticPr fontId="39"/>
  </si>
  <si>
    <t>（別紙様式２）（訪問看護ステーション）</t>
    <rPh sb="1" eb="3">
      <t>ベッシ</t>
    </rPh>
    <rPh sb="3" eb="5">
      <t>ヨウシキ</t>
    </rPh>
    <rPh sb="8" eb="10">
      <t>ホウモン</t>
    </rPh>
    <rPh sb="10" eb="12">
      <t>カンゴ</t>
    </rPh>
    <phoneticPr fontId="39"/>
  </si>
  <si>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</si>
  <si>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</si>
  <si>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</si>
  <si>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</si>
  <si>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</si>
  <si>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</si>
  <si>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</si>
  <si>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</si>
  <si>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</si>
  <si>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</si>
  <si>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</si>
  <si>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</si>
  <si>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</si>
  <si>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</si>
  <si>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</si>
  <si>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</si>
  <si>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</si>
  <si>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</si>
  <si>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</si>
  <si>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</si>
  <si>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給付額
（14床以上の場合）</t>
    <rPh sb="0" eb="3">
      <t>キュウフガク</t>
    </rPh>
    <rPh sb="7" eb="8">
      <t>ユカ</t>
    </rPh>
    <rPh sb="8" eb="10">
      <t>イジョウ</t>
    </rPh>
    <rPh sb="11" eb="13">
      <t>バアイ</t>
    </rPh>
    <phoneticPr fontId="39"/>
  </si>
  <si>
    <t>給付額
（13床以下の場合）</t>
    <rPh sb="0" eb="3">
      <t>キュウフガク</t>
    </rPh>
    <rPh sb="7" eb="8">
      <t>ユカ</t>
    </rPh>
    <rPh sb="8" eb="10">
      <t>イカ</t>
    </rPh>
    <rPh sb="11" eb="13">
      <t>バアイ</t>
    </rPh>
    <phoneticPr fontId="39"/>
  </si>
  <si>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</si>
  <si>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</si>
  <si>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</si>
  <si>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</si>
  <si>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</si>
  <si>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</si>
  <si>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</si>
  <si>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</si>
  <si>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</si>
  <si>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様式第１号</t>
    <rPh sb="0" eb="3">
      <t>ヨウシキダイ</t>
    </rPh>
    <rPh sb="4" eb="5">
      <t>ゴウ</t>
    </rPh>
    <phoneticPr fontId="38"/>
  </si>
  <si>
    <t>↓申請年月日を入力してください</t>
  </si>
  <si>
    <t>様式第２号</t>
    <rPh sb="0" eb="3">
      <t>ヨウシキダイ</t>
    </rPh>
    <rPh sb="4" eb="5">
      <t>ゴウ</t>
    </rPh>
    <phoneticPr fontId="38"/>
  </si>
  <si>
    <t>２．申請施設及び支給申請額</t>
    <rPh sb="2" eb="6">
      <t>シンセイシセツ</t>
    </rPh>
    <rPh sb="6" eb="7">
      <t>オヨ</t>
    </rPh>
    <rPh sb="8" eb="13">
      <t>シキュウシンセイガク</t>
    </rPh>
    <phoneticPr fontId="38"/>
  </si>
  <si>
    <t>番号</t>
    <rPh sb="0" eb="2">
      <t>バンゴウ</t>
    </rPh>
    <phoneticPr fontId="38"/>
  </si>
  <si>
    <t>施設区分</t>
    <rPh sb="0" eb="4">
      <t>シセツクブン</t>
    </rPh>
    <phoneticPr fontId="38"/>
  </si>
  <si>
    <t>施設名</t>
    <rPh sb="0" eb="3">
      <t>シセツメイ</t>
    </rPh>
    <phoneticPr fontId="38"/>
  </si>
  <si>
    <t>支給申請額（円）</t>
    <rPh sb="0" eb="5">
      <t>シキュウシンセイガク</t>
    </rPh>
    <rPh sb="6" eb="7">
      <t>エン</t>
    </rPh>
    <phoneticPr fontId="38"/>
  </si>
  <si>
    <t>広島県知事　様</t>
    <rPh sb="0" eb="5">
      <t>ヒロシマケンチジ</t>
    </rPh>
    <rPh sb="6" eb="7">
      <t>サマ</t>
    </rPh>
    <phoneticPr fontId="17"/>
  </si>
  <si>
    <t>様式第３号</t>
    <rPh sb="0" eb="3">
      <t>ヨウシキダイ</t>
    </rPh>
    <rPh sb="4" eb="5">
      <t>ゴウ</t>
    </rPh>
    <phoneticPr fontId="38"/>
  </si>
  <si>
    <t>令和　年　月　日</t>
    <rPh sb="0" eb="2">
      <t>レイワ</t>
    </rPh>
    <rPh sb="3" eb="4">
      <t>ネン</t>
    </rPh>
    <rPh sb="5" eb="6">
      <t>ガツ</t>
    </rPh>
    <rPh sb="7" eb="8">
      <t>ニチ</t>
    </rPh>
    <phoneticPr fontId="38"/>
  </si>
  <si>
    <t>広島県知事　様</t>
    <rPh sb="0" eb="5">
      <t>ヒロシマケンチジ</t>
    </rPh>
    <rPh sb="6" eb="7">
      <t>サマ</t>
    </rPh>
    <phoneticPr fontId="38"/>
  </si>
  <si>
    <t>　私は下記の者を代理人と定め、広島県医療機関等における賃上げ・物価上昇に対する支援給付金についての受領、返納及び精算に関する一切の権限を委任します。</t>
    <rPh sb="1" eb="2">
      <t>ワタシ</t>
    </rPh>
    <rPh sb="3" eb="5">
      <t>カキ</t>
    </rPh>
    <rPh sb="6" eb="7">
      <t>モノ</t>
    </rPh>
    <rPh sb="8" eb="11">
      <t>ダイリニン</t>
    </rPh>
    <rPh sb="12" eb="13">
      <t>サダ</t>
    </rPh>
    <rPh sb="15" eb="18">
      <t>ヒロシマケン</t>
    </rPh>
    <rPh sb="41" eb="44">
      <t>キュウフキン</t>
    </rPh>
    <rPh sb="49" eb="51">
      <t>ジュリョウ</t>
    </rPh>
    <rPh sb="52" eb="54">
      <t>ヘンノウ</t>
    </rPh>
    <rPh sb="54" eb="55">
      <t>オヨ</t>
    </rPh>
    <rPh sb="56" eb="58">
      <t>セイサン</t>
    </rPh>
    <rPh sb="59" eb="60">
      <t>カン</t>
    </rPh>
    <rPh sb="62" eb="64">
      <t>イッサイ</t>
    </rPh>
    <rPh sb="65" eb="67">
      <t>ケンゲン</t>
    </rPh>
    <rPh sb="68" eb="70">
      <t>イニン</t>
    </rPh>
    <phoneticPr fontId="38"/>
  </si>
  <si>
    <t>　令和　年　月　日付けで申請したこの給付金について、次のとおり申請を取り下げます。</t>
    <rPh sb="1" eb="3">
      <t>レイワ</t>
    </rPh>
    <rPh sb="4" eb="5">
      <t>ネン</t>
    </rPh>
    <rPh sb="6" eb="7">
      <t>ガツ</t>
    </rPh>
    <rPh sb="8" eb="9">
      <t>ニチ</t>
    </rPh>
    <rPh sb="9" eb="10">
      <t>ヅケ</t>
    </rPh>
    <rPh sb="12" eb="14">
      <t>シンセイ</t>
    </rPh>
    <rPh sb="18" eb="21">
      <t>キュウフキン</t>
    </rPh>
    <rPh sb="26" eb="27">
      <t>ツギ</t>
    </rPh>
    <rPh sb="31" eb="33">
      <t>シンセイ</t>
    </rPh>
    <rPh sb="34" eb="35">
      <t>ト</t>
    </rPh>
    <rPh sb="36" eb="37">
      <t>サ</t>
    </rPh>
    <phoneticPr fontId="38"/>
  </si>
  <si>
    <t>２　施設の所在地</t>
    <rPh sb="2" eb="4">
      <t>シセツ</t>
    </rPh>
    <rPh sb="5" eb="8">
      <t>ショザイチ</t>
    </rPh>
    <phoneticPr fontId="38"/>
  </si>
  <si>
    <t>１　施設の名称（保健機関コード）</t>
    <rPh sb="2" eb="4">
      <t>シセツ</t>
    </rPh>
    <rPh sb="5" eb="7">
      <t>メイショウ</t>
    </rPh>
    <rPh sb="8" eb="12">
      <t>ホケンキカン</t>
    </rPh>
    <phoneticPr fontId="38"/>
  </si>
  <si>
    <t>３　取下げ理由</t>
    <rPh sb="2" eb="4">
      <t>トリサ</t>
    </rPh>
    <rPh sb="5" eb="7">
      <t>リユウ</t>
    </rPh>
    <phoneticPr fontId="38"/>
  </si>
  <si>
    <t>（法人の場合、法人名及び代表者職氏名）</t>
    <rPh sb="1" eb="3">
      <t>ホウジン</t>
    </rPh>
    <rPh sb="4" eb="6">
      <t>バアイ</t>
    </rPh>
    <rPh sb="7" eb="10">
      <t>ホウジンメイ</t>
    </rPh>
    <rPh sb="10" eb="11">
      <t>オヨ</t>
    </rPh>
    <rPh sb="12" eb="15">
      <t>ダイヒョウシャ</t>
    </rPh>
    <rPh sb="15" eb="16">
      <t>ショク</t>
    </rPh>
    <rPh sb="16" eb="18">
      <t>シメイ</t>
    </rPh>
    <phoneticPr fontId="38"/>
  </si>
  <si>
    <t>申請者住所</t>
    <rPh sb="0" eb="3">
      <t>シンセイシャ</t>
    </rPh>
    <rPh sb="3" eb="5">
      <t>ジュウショ</t>
    </rPh>
    <phoneticPr fontId="38"/>
  </si>
  <si>
    <t>申請者名</t>
    <rPh sb="0" eb="3">
      <t>シンセイシャ</t>
    </rPh>
    <rPh sb="3" eb="4">
      <t>メイ</t>
    </rPh>
    <phoneticPr fontId="38"/>
  </si>
  <si>
    <t>氏名</t>
    <rPh sb="0" eb="2">
      <t>シメイ</t>
    </rPh>
    <phoneticPr fontId="38"/>
  </si>
  <si>
    <t>（法人の場合、法人名及び代表者職氏名）</t>
    <rPh sb="1" eb="3">
      <t>ホウジン</t>
    </rPh>
    <rPh sb="4" eb="6">
      <t>バアイ</t>
    </rPh>
    <rPh sb="7" eb="10">
      <t>ホウジンメイ</t>
    </rPh>
    <rPh sb="10" eb="11">
      <t>オヨ</t>
    </rPh>
    <rPh sb="12" eb="18">
      <t>ダイヒョウシャショクシメイ</t>
    </rPh>
    <phoneticPr fontId="38"/>
  </si>
  <si>
    <t>広島県知事　様</t>
    <rPh sb="0" eb="2">
      <t>ヒロシマ</t>
    </rPh>
    <rPh sb="2" eb="5">
      <t>ケンチジ</t>
    </rPh>
    <rPh sb="6" eb="7">
      <t>サマ</t>
    </rPh>
    <phoneticPr fontId="39"/>
  </si>
  <si>
    <t>　</t>
    <phoneticPr fontId="38"/>
  </si>
  <si>
    <t>別紙様式１－３（訪問看護ステーション）</t>
    <rPh sb="8" eb="10">
      <t>ホウモン</t>
    </rPh>
    <rPh sb="10" eb="12">
      <t>カンゴ</t>
    </rPh>
    <phoneticPr fontId="39"/>
  </si>
  <si>
    <t>広島県医療機関等における賃上げ・物価上昇に対する支援給付金取下げ申請書</t>
    <rPh sb="0" eb="3">
      <t>ヒロシマケン</t>
    </rPh>
    <rPh sb="3" eb="8">
      <t>イリョウキカントウ</t>
    </rPh>
    <rPh sb="12" eb="14">
      <t>チンア</t>
    </rPh>
    <rPh sb="16" eb="20">
      <t>ブッカジョウショウ</t>
    </rPh>
    <rPh sb="21" eb="22">
      <t>タイ</t>
    </rPh>
    <rPh sb="24" eb="26">
      <t>シエン</t>
    </rPh>
    <rPh sb="26" eb="29">
      <t>キュウフキン</t>
    </rPh>
    <rPh sb="29" eb="31">
      <t>トリサ</t>
    </rPh>
    <rPh sb="32" eb="35">
      <t>シンセイショ</t>
    </rPh>
    <phoneticPr fontId="38"/>
  </si>
  <si>
    <t>広島県医療機関等における賃上げ・物価上昇に対する支援給付金申請書兼請求書（診療所等賃上げ支援事業）</t>
    <rPh sb="0" eb="3">
      <t>ヒロシマケン</t>
    </rPh>
    <rPh sb="3" eb="8">
      <t>イリョウキカントウ</t>
    </rPh>
    <rPh sb="12" eb="14">
      <t>チンア</t>
    </rPh>
    <rPh sb="16" eb="20">
      <t>ブッカジョウショウ</t>
    </rPh>
    <rPh sb="21" eb="22">
      <t>タイ</t>
    </rPh>
    <rPh sb="24" eb="29">
      <t>シエンキュウフキン</t>
    </rPh>
    <rPh sb="29" eb="32">
      <t>シンセイショ</t>
    </rPh>
    <rPh sb="32" eb="33">
      <t>カ</t>
    </rPh>
    <rPh sb="33" eb="36">
      <t>セイキュウショ</t>
    </rPh>
    <rPh sb="37" eb="41">
      <t>シンリョウショトウ</t>
    </rPh>
    <rPh sb="41" eb="43">
      <t>チンア</t>
    </rPh>
    <rPh sb="44" eb="48">
      <t>シエンジギョウ</t>
    </rPh>
    <phoneticPr fontId="17"/>
  </si>
  <si>
    <t>広島県医療機関等における賃上げ・物価上昇に対する支援給付金申請書兼請求書（診療所等物価支援事業）</t>
    <rPh sb="0" eb="3">
      <t>ヒロシマケン</t>
    </rPh>
    <rPh sb="3" eb="5">
      <t>イリョウ</t>
    </rPh>
    <rPh sb="5" eb="7">
      <t>キカン</t>
    </rPh>
    <rPh sb="7" eb="8">
      <t>トウ</t>
    </rPh>
    <rPh sb="12" eb="14">
      <t>チンア</t>
    </rPh>
    <rPh sb="16" eb="18">
      <t>ブッカ</t>
    </rPh>
    <rPh sb="18" eb="20">
      <t>ジョウショウ</t>
    </rPh>
    <rPh sb="21" eb="22">
      <t>タイ</t>
    </rPh>
    <rPh sb="24" eb="26">
      <t>シエン</t>
    </rPh>
    <rPh sb="26" eb="29">
      <t>キュウフキン</t>
    </rPh>
    <rPh sb="29" eb="32">
      <t>シンセイショ</t>
    </rPh>
    <rPh sb="32" eb="33">
      <t>カ</t>
    </rPh>
    <rPh sb="33" eb="36">
      <t>セイキュウショ</t>
    </rPh>
    <rPh sb="37" eb="41">
      <t>シンリョウショトウ</t>
    </rPh>
    <rPh sb="41" eb="43">
      <t>ブッカ</t>
    </rPh>
    <rPh sb="43" eb="47">
      <t>シエンジギョウ</t>
    </rPh>
    <phoneticPr fontId="17"/>
  </si>
  <si>
    <t>保険医療機関コード</t>
    <rPh sb="0" eb="6">
      <t>ホケンイリョウキカン</t>
    </rPh>
    <phoneticPr fontId="38"/>
  </si>
  <si>
    <t>別紙様式３（薬局）</t>
    <rPh sb="6" eb="8">
      <t>ヤッキョク</t>
    </rPh>
    <phoneticPr fontId="39"/>
  </si>
  <si>
    <t>別紙様式３（無床診療所）</t>
    <rPh sb="6" eb="8">
      <t>ムユカ</t>
    </rPh>
    <rPh sb="8" eb="11">
      <t>シンリョウジョ</t>
    </rPh>
    <phoneticPr fontId="39"/>
  </si>
  <si>
    <t>別紙様式３（有床診療所）</t>
    <rPh sb="6" eb="8">
      <t>ユウショウ</t>
    </rPh>
    <rPh sb="8" eb="11">
      <t>シンリョウジョ</t>
    </rPh>
    <phoneticPr fontId="39"/>
  </si>
  <si>
    <t>別紙様式１（薬局）</t>
    <rPh sb="6" eb="8">
      <t>ヤッキョク</t>
    </rPh>
    <phoneticPr fontId="39"/>
  </si>
  <si>
    <t>別紙様式１（無床診療所）</t>
    <rPh sb="6" eb="8">
      <t>ムショウ</t>
    </rPh>
    <rPh sb="8" eb="11">
      <t>シンリョウジョ</t>
    </rPh>
    <phoneticPr fontId="39"/>
  </si>
  <si>
    <t>別紙様式１（有床診療所）</t>
    <rPh sb="6" eb="8">
      <t>ユウショウ</t>
    </rPh>
    <rPh sb="8" eb="11">
      <t>シンリョウジョ</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</si>
</sst>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sz val="12"/>
      <color theme="1"/>
      <name val="ＭＳ Ｐゴシック"/>
      <family val="3"/>
      <charset val="128"/>
      <scheme val="minor"/>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2">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3" applyNumberFormat="0" applyAlignment="0" applyProtection="0">
      <alignment vertical="center"/>
    </xf>
    <xf numFmtId="0" fontId="23" fillId="27" borderId="0" applyNumberFormat="0" applyBorder="0" applyAlignment="0" applyProtection="0">
      <alignment vertical="center"/>
    </xf>
    <xf numFmtId="0" fontId="19" fillId="28" borderId="14" applyNumberFormat="0" applyFont="0" applyAlignment="0" applyProtection="0">
      <alignment vertical="center"/>
    </xf>
    <xf numFmtId="0" fontId="24" fillId="0" borderId="15" applyNumberFormat="0" applyFill="0" applyAlignment="0" applyProtection="0">
      <alignment vertical="center"/>
    </xf>
    <xf numFmtId="0" fontId="25" fillId="29" borderId="0" applyNumberFormat="0" applyBorder="0" applyAlignment="0" applyProtection="0">
      <alignment vertical="center"/>
    </xf>
    <xf numFmtId="0" fontId="26" fillId="30" borderId="16" applyNumberFormat="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0" fillId="0" borderId="0" applyNumberFormat="0" applyFill="0" applyBorder="0" applyAlignment="0" applyProtection="0">
      <alignment vertical="center"/>
    </xf>
    <xf numFmtId="0" fontId="31" fillId="0" borderId="20" applyNumberFormat="0" applyFill="0" applyAlignment="0" applyProtection="0">
      <alignment vertical="center"/>
    </xf>
    <xf numFmtId="0" fontId="32" fillId="30" borderId="21" applyNumberFormat="0" applyAlignment="0" applyProtection="0">
      <alignment vertical="center"/>
    </xf>
    <xf numFmtId="0" fontId="33" fillId="0" borderId="0" applyNumberFormat="0" applyFill="0" applyBorder="0" applyAlignment="0" applyProtection="0">
      <alignment vertical="center"/>
    </xf>
    <xf numFmtId="0" fontId="34" fillId="31" borderId="16"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6" fillId="0" borderId="0">
      <alignment vertical="center"/>
    </xf>
    <xf numFmtId="0" fontId="14" fillId="0" borderId="0">
      <alignment vertical="center"/>
    </xf>
    <xf numFmtId="38" fontId="14" fillId="0" borderId="0" applyFont="0" applyFill="0" applyBorder="0" applyAlignment="0" applyProtection="0">
      <alignment vertical="center"/>
    </xf>
    <xf numFmtId="0" fontId="46"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66">
    <xf numFmtId="0" fontId="0" fillId="0" borderId="0" xfId="0">
      <alignment vertical="center"/>
    </xf>
    <xf numFmtId="0" fontId="43" fillId="0" borderId="0" xfId="49" applyFont="1">
      <alignment vertical="center"/>
    </xf>
    <xf numFmtId="0" fontId="46" fillId="0" borderId="0" xfId="48" applyFont="1" applyAlignment="1">
      <alignment horizontal="left" vertical="center"/>
    </xf>
    <xf numFmtId="0" fontId="44"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7"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27" xfId="52" applyFont="1" applyFill="1" applyBorder="1" applyAlignment="1">
      <alignment vertical="center" textRotation="255"/>
    </xf>
    <xf numFmtId="0" fontId="46" fillId="33" borderId="0" xfId="52" applyFont="1" applyFill="1">
      <alignment vertical="center"/>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6"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36" fillId="0" borderId="0" xfId="52" applyFont="1" applyAlignment="1">
      <alignment vertical="top" wrapText="1"/>
    </xf>
    <xf numFmtId="0" fontId="55" fillId="36" borderId="32" xfId="60" applyFont="1" applyFill="1" applyBorder="1">
      <alignment vertical="center"/>
    </xf>
    <xf numFmtId="0" fontId="55" fillId="36" borderId="33" xfId="60" applyFont="1" applyFill="1" applyBorder="1">
      <alignment vertical="center"/>
    </xf>
    <xf numFmtId="0" fontId="20" fillId="36" borderId="34" xfId="60" applyFont="1" applyFill="1" applyBorder="1">
      <alignment vertical="center"/>
    </xf>
    <xf numFmtId="0" fontId="11" fillId="37" borderId="32" xfId="60" applyFill="1" applyBorder="1">
      <alignment vertical="center"/>
    </xf>
    <xf numFmtId="0" fontId="11" fillId="37" borderId="33" xfId="60" applyFill="1" applyBorder="1">
      <alignment vertical="center"/>
    </xf>
    <xf numFmtId="0" fontId="11" fillId="38" borderId="33" xfId="60" applyFill="1" applyBorder="1">
      <alignment vertical="center"/>
    </xf>
    <xf numFmtId="0" fontId="11" fillId="35" borderId="33" xfId="60" applyFill="1" applyBorder="1">
      <alignment vertical="center"/>
    </xf>
    <xf numFmtId="0" fontId="11" fillId="35" borderId="34" xfId="60" applyFill="1" applyBorder="1">
      <alignment vertical="center"/>
    </xf>
    <xf numFmtId="0" fontId="11" fillId="0" borderId="0" xfId="60">
      <alignment vertical="center"/>
    </xf>
    <xf numFmtId="0" fontId="20" fillId="36" borderId="35" xfId="60" applyFont="1" applyFill="1" applyBorder="1">
      <alignment vertical="center"/>
    </xf>
    <xf numFmtId="0" fontId="20" fillId="36" borderId="36" xfId="60" applyFont="1" applyFill="1" applyBorder="1">
      <alignment vertical="center"/>
    </xf>
    <xf numFmtId="0" fontId="20" fillId="36" borderId="37" xfId="60" applyFont="1" applyFill="1" applyBorder="1">
      <alignment vertical="center"/>
    </xf>
    <xf numFmtId="0" fontId="11" fillId="37" borderId="35" xfId="60" applyFill="1" applyBorder="1">
      <alignment vertical="center"/>
    </xf>
    <xf numFmtId="0" fontId="11" fillId="37" borderId="36" xfId="60" applyFill="1" applyBorder="1">
      <alignment vertical="center"/>
    </xf>
    <xf numFmtId="0" fontId="11" fillId="38" borderId="36" xfId="60" applyFill="1" applyBorder="1">
      <alignment vertical="center"/>
    </xf>
    <xf numFmtId="0" fontId="11" fillId="35" borderId="36" xfId="60" applyFill="1" applyBorder="1">
      <alignment vertical="center"/>
    </xf>
    <xf numFmtId="0" fontId="11" fillId="35" borderId="37" xfId="60" applyFill="1" applyBorder="1">
      <alignment vertical="center"/>
    </xf>
    <xf numFmtId="0" fontId="11" fillId="0" borderId="38" xfId="60" applyBorder="1">
      <alignment vertical="center"/>
    </xf>
    <xf numFmtId="0" fontId="11" fillId="0" borderId="39" xfId="60" applyBorder="1">
      <alignment vertical="center"/>
    </xf>
    <xf numFmtId="0" fontId="11" fillId="0" borderId="40" xfId="60" applyBorder="1">
      <alignment vertical="center"/>
    </xf>
    <xf numFmtId="0" fontId="11" fillId="0" borderId="41" xfId="60" applyBorder="1">
      <alignment vertical="center"/>
    </xf>
    <xf numFmtId="0" fontId="11" fillId="0" borderId="39" xfId="60" applyBorder="1" applyAlignment="1">
      <alignment horizontal="right" vertical="center"/>
    </xf>
    <xf numFmtId="176" fontId="11" fillId="0" borderId="39" xfId="60" applyNumberFormat="1" applyBorder="1" applyAlignment="1">
      <alignment horizontal="right" vertical="center"/>
    </xf>
    <xf numFmtId="177" fontId="11" fillId="0" borderId="39" xfId="60" applyNumberFormat="1" applyBorder="1">
      <alignment vertical="center"/>
    </xf>
    <xf numFmtId="38" fontId="11" fillId="0" borderId="39" xfId="60" applyNumberFormat="1" applyBorder="1">
      <alignment vertical="center"/>
    </xf>
    <xf numFmtId="14" fontId="11" fillId="0" borderId="0" xfId="60" applyNumberFormat="1">
      <alignment vertical="center"/>
    </xf>
    <xf numFmtId="0" fontId="31" fillId="0" borderId="0" xfId="0" applyFont="1">
      <alignment vertical="center"/>
    </xf>
    <xf numFmtId="0" fontId="6" fillId="38" borderId="36" xfId="60" applyFont="1" applyFill="1" applyBorder="1">
      <alignment vertical="center"/>
    </xf>
    <xf numFmtId="0" fontId="56" fillId="0" borderId="0" xfId="71" applyFont="1" applyProtection="1">
      <alignment vertical="center"/>
      <protection locked="0"/>
    </xf>
    <xf numFmtId="0" fontId="56" fillId="0" borderId="0" xfId="71" applyFont="1" applyAlignment="1" applyProtection="1">
      <alignment horizontal="center" vertical="center"/>
      <protection locked="0"/>
    </xf>
    <xf numFmtId="0" fontId="57" fillId="0" borderId="0" xfId="71" applyFont="1" applyProtection="1">
      <alignment vertical="center"/>
      <protection locked="0"/>
    </xf>
    <xf numFmtId="0" fontId="57" fillId="40" borderId="0" xfId="71" applyFont="1" applyFill="1" applyAlignment="1" applyProtection="1">
      <alignment horizontal="right" vertical="center"/>
      <protection locked="0"/>
    </xf>
    <xf numFmtId="0" fontId="58" fillId="0" borderId="0" xfId="71" applyFont="1" applyProtection="1">
      <alignment vertical="center"/>
      <protection locked="0"/>
    </xf>
    <xf numFmtId="0" fontId="56" fillId="0" borderId="11" xfId="71" applyFont="1" applyBorder="1" applyAlignment="1" applyProtection="1">
      <alignment horizontal="center" vertical="center"/>
      <protection locked="0"/>
    </xf>
    <xf numFmtId="179" fontId="56" fillId="0" borderId="11" xfId="71" applyNumberFormat="1" applyFont="1" applyBorder="1">
      <alignment vertical="center"/>
    </xf>
    <xf numFmtId="0" fontId="56" fillId="0" borderId="0" xfId="71" applyFont="1" applyAlignment="1" applyProtection="1">
      <alignment vertical="center" wrapText="1"/>
      <protection locked="0"/>
    </xf>
    <xf numFmtId="0" fontId="56" fillId="0" borderId="11" xfId="71" applyFont="1" applyBorder="1" applyAlignment="1" applyProtection="1">
      <alignment vertical="center" wrapText="1"/>
      <protection locked="0"/>
    </xf>
    <xf numFmtId="0" fontId="56" fillId="0" borderId="11" xfId="71" applyFont="1" applyBorder="1" applyAlignment="1" applyProtection="1">
      <alignment horizontal="center" vertical="center" wrapText="1"/>
      <protection locked="0"/>
    </xf>
    <xf numFmtId="0" fontId="59" fillId="0" borderId="0" xfId="71" applyFont="1">
      <alignment vertical="center"/>
    </xf>
    <xf numFmtId="0" fontId="59" fillId="0" borderId="0" xfId="71" applyFont="1" applyAlignment="1">
      <alignment horizontal="left" vertical="center"/>
    </xf>
    <xf numFmtId="0" fontId="59" fillId="0" borderId="11" xfId="71" applyFont="1" applyBorder="1" applyAlignment="1">
      <alignment horizontal="center" vertical="center"/>
    </xf>
    <xf numFmtId="0" fontId="59" fillId="0" borderId="11" xfId="71" applyFont="1" applyBorder="1">
      <alignment vertical="center"/>
    </xf>
    <xf numFmtId="179" fontId="56" fillId="0" borderId="0" xfId="71" applyNumberFormat="1" applyFont="1">
      <alignment vertical="center"/>
    </xf>
    <xf numFmtId="179" fontId="56" fillId="0" borderId="0" xfId="71" applyNumberFormat="1" applyFont="1" applyProtection="1">
      <alignment vertical="center"/>
      <protection locked="0"/>
    </xf>
    <xf numFmtId="178" fontId="56" fillId="0" borderId="0" xfId="71" applyNumberFormat="1" applyFont="1" applyProtection="1">
      <alignment vertical="center"/>
      <protection locked="0"/>
    </xf>
    <xf numFmtId="179" fontId="56" fillId="39" borderId="11" xfId="72" applyNumberFormat="1" applyFont="1" applyFill="1" applyBorder="1" applyProtection="1">
      <alignment vertical="center"/>
      <protection locked="0"/>
    </xf>
    <xf numFmtId="179" fontId="56" fillId="39" borderId="11" xfId="71" applyNumberFormat="1" applyFont="1" applyFill="1" applyBorder="1" applyProtection="1">
      <alignment vertical="center"/>
      <protection locked="0"/>
    </xf>
    <xf numFmtId="178" fontId="56" fillId="39" borderId="11" xfId="71" applyNumberFormat="1" applyFont="1" applyFill="1" applyBorder="1" applyProtection="1">
      <alignment vertical="center"/>
      <protection locked="0"/>
    </xf>
    <xf numFmtId="0" fontId="60" fillId="0" borderId="0" xfId="71" applyFont="1" applyProtection="1">
      <alignment vertical="center"/>
      <protection locked="0"/>
    </xf>
    <xf numFmtId="179" fontId="62"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0" fontId="57" fillId="0" borderId="0" xfId="71" applyFont="1" applyAlignment="1" applyProtection="1">
      <alignment horizontal="right" vertical="center"/>
      <protection locked="0"/>
    </xf>
    <xf numFmtId="0" fontId="57" fillId="40" borderId="0" xfId="71" applyFont="1" applyFill="1" applyAlignment="1" applyProtection="1">
      <alignment horizontal="right" vertical="center" wrapText="1"/>
      <protection locked="0"/>
    </xf>
    <xf numFmtId="0" fontId="56" fillId="0" borderId="11" xfId="71" applyFont="1" applyBorder="1" applyAlignment="1" applyProtection="1">
      <alignment horizontal="left" vertical="center" wrapText="1"/>
      <protection locked="0"/>
    </xf>
    <xf numFmtId="178" fontId="56" fillId="39" borderId="11" xfId="71" applyNumberFormat="1" applyFont="1" applyFill="1" applyBorder="1" applyAlignment="1" applyProtection="1">
      <alignment horizontal="center" vertical="center"/>
      <protection locked="0"/>
    </xf>
    <xf numFmtId="178" fontId="56" fillId="0" borderId="0" xfId="71" applyNumberFormat="1" applyFont="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4" fillId="0" borderId="11" xfId="71" applyFont="1" applyBorder="1" applyAlignment="1" applyProtection="1">
      <alignment horizontal="center" vertical="center" wrapText="1"/>
      <protection locked="0"/>
    </xf>
    <xf numFmtId="0" fontId="65" fillId="0" borderId="11" xfId="71" applyFont="1" applyBorder="1" applyAlignment="1" applyProtection="1">
      <alignment horizontal="center" vertical="center" wrapText="1"/>
      <protection locked="0"/>
    </xf>
    <xf numFmtId="0" fontId="56" fillId="39" borderId="0" xfId="71" applyFont="1" applyFill="1" applyProtection="1">
      <alignment vertical="center"/>
      <protection locked="0"/>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0" borderId="0" xfId="75" applyFont="1" applyAlignment="1">
      <alignment vertical="center" wrapText="1"/>
    </xf>
    <xf numFmtId="0" fontId="62" fillId="40" borderId="0" xfId="75" applyFont="1" applyFill="1" applyAlignment="1">
      <alignment horizontal="right" vertical="center"/>
    </xf>
    <xf numFmtId="179" fontId="62"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0" fillId="0" borderId="0" xfId="0" applyFont="1">
      <alignment vertical="center"/>
    </xf>
    <xf numFmtId="0" fontId="66" fillId="0" borderId="0" xfId="0" applyFont="1">
      <alignment vertical="center"/>
    </xf>
    <xf numFmtId="0" fontId="66" fillId="0" borderId="0" xfId="0" applyFont="1" applyAlignment="1">
      <alignment horizontal="center" vertical="center"/>
    </xf>
    <xf numFmtId="0" fontId="0" fillId="35" borderId="11" xfId="0" applyFill="1" applyBorder="1" applyAlignment="1">
      <alignment horizontal="center" vertical="center"/>
    </xf>
    <xf numFmtId="0" fontId="0" fillId="0" borderId="11" xfId="0" applyBorder="1" applyAlignment="1">
      <alignment horizontal="right" vertical="center"/>
    </xf>
    <xf numFmtId="0" fontId="0" fillId="35" borderId="9" xfId="0" applyFill="1" applyBorder="1" applyAlignment="1">
      <alignment horizontal="center" vertical="center"/>
    </xf>
    <xf numFmtId="0" fontId="0" fillId="35" borderId="4" xfId="0" applyFill="1" applyBorder="1" applyAlignment="1">
      <alignment horizontal="center" vertical="center"/>
    </xf>
    <xf numFmtId="0" fontId="0" fillId="35" borderId="5" xfId="0" applyFill="1" applyBorder="1" applyAlignment="1">
      <alignment horizontal="center" vertical="center"/>
    </xf>
    <xf numFmtId="0" fontId="0" fillId="34" borderId="11" xfId="0" applyFill="1" applyBorder="1" applyAlignment="1">
      <alignment horizontal="left" vertical="center" wrapText="1"/>
    </xf>
    <xf numFmtId="0" fontId="0" fillId="0" borderId="11" xfId="0" applyBorder="1" applyAlignment="1">
      <alignment horizontal="center" vertical="center"/>
    </xf>
    <xf numFmtId="0" fontId="0" fillId="34" borderId="11" xfId="0" applyFill="1" applyBorder="1" applyAlignment="1">
      <alignment horizontal="right" vertical="center"/>
    </xf>
    <xf numFmtId="0" fontId="46" fillId="33" borderId="0" xfId="52" applyFont="1" applyFill="1" applyAlignment="1">
      <alignment horizontal="center" vertical="center"/>
    </xf>
    <xf numFmtId="0" fontId="18"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1" fillId="33" borderId="27" xfId="52" applyFont="1" applyFill="1" applyBorder="1" applyAlignment="1">
      <alignment horizontal="left" vertical="top" wrapText="1"/>
    </xf>
    <xf numFmtId="0" fontId="46" fillId="33" borderId="0" xfId="52" applyFont="1" applyFill="1" applyAlignment="1">
      <alignment horizontal="left" vertical="center" wrapText="1"/>
    </xf>
    <xf numFmtId="0" fontId="46" fillId="33" borderId="7" xfId="52" applyFont="1" applyFill="1" applyBorder="1" applyAlignment="1">
      <alignment horizontal="left" vertical="top" wrapText="1"/>
    </xf>
    <xf numFmtId="0" fontId="46" fillId="33" borderId="27"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50" fillId="35" borderId="7" xfId="52" applyFont="1" applyFill="1" applyBorder="1" applyAlignment="1">
      <alignment horizontal="center" vertical="center" wrapText="1"/>
    </xf>
    <xf numFmtId="0" fontId="50" fillId="35" borderId="27"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wrapText="1"/>
    </xf>
    <xf numFmtId="0" fontId="46" fillId="35" borderId="27"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50" fillId="34" borderId="28" xfId="52" applyFont="1" applyFill="1" applyBorder="1" applyAlignment="1" applyProtection="1">
      <alignment horizontal="center" vertical="center"/>
      <protection locked="0"/>
    </xf>
    <xf numFmtId="0" fontId="50" fillId="34" borderId="22" xfId="52" applyFont="1" applyFill="1" applyBorder="1" applyAlignment="1" applyProtection="1">
      <alignment horizontal="center" vertical="center"/>
      <protection locked="0"/>
    </xf>
    <xf numFmtId="0" fontId="50" fillId="34" borderId="2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5" xfId="52" applyFont="1" applyFill="1" applyBorder="1" applyAlignment="1" applyProtection="1">
      <alignment horizontal="center" vertical="center"/>
      <protection locked="0"/>
    </xf>
    <xf numFmtId="0" fontId="50" fillId="34" borderId="24" xfId="52" applyFont="1" applyFill="1" applyBorder="1" applyAlignment="1" applyProtection="1">
      <alignment horizontal="center" vertical="center"/>
      <protection locked="0"/>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4" borderId="26"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46" fillId="34" borderId="30" xfId="52" applyFont="1" applyFill="1" applyBorder="1" applyAlignment="1" applyProtection="1">
      <alignment horizontal="center" vertical="center" wrapText="1"/>
      <protection locked="0"/>
    </xf>
    <xf numFmtId="0" fontId="46" fillId="34" borderId="22"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2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5" xfId="52" applyFont="1" applyFill="1" applyBorder="1" applyAlignment="1" applyProtection="1">
      <alignment horizontal="center" vertical="center" wrapText="1"/>
      <protection locked="0"/>
    </xf>
    <xf numFmtId="0" fontId="46" fillId="34" borderId="24"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xf>
    <xf numFmtId="0" fontId="46" fillId="35" borderId="27"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5" borderId="6" xfId="52" applyFont="1" applyFill="1" applyBorder="1" applyAlignment="1">
      <alignment horizontal="center" vertical="center"/>
    </xf>
    <xf numFmtId="0" fontId="50" fillId="34" borderId="7"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50" fillId="35" borderId="27"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4" borderId="26" xfId="52" applyFont="1" applyFill="1" applyBorder="1" applyAlignment="1" applyProtection="1">
      <alignment horizontal="center" vertical="center"/>
      <protection locked="0"/>
    </xf>
    <xf numFmtId="0" fontId="50" fillId="34" borderId="30" xfId="52" applyFont="1" applyFill="1" applyBorder="1" applyAlignment="1" applyProtection="1">
      <alignment horizontal="center" vertical="center"/>
      <protection locked="0"/>
    </xf>
    <xf numFmtId="0" fontId="50" fillId="34" borderId="31" xfId="52" applyFont="1" applyFill="1" applyBorder="1" applyAlignment="1" applyProtection="1">
      <alignment horizontal="center" vertical="center"/>
      <protection locked="0"/>
    </xf>
    <xf numFmtId="0" fontId="46" fillId="33" borderId="12" xfId="52" applyFont="1" applyFill="1" applyBorder="1" applyAlignment="1">
      <alignment horizontal="left" vertical="center" wrapText="1"/>
    </xf>
    <xf numFmtId="0" fontId="63" fillId="39" borderId="0" xfId="52" applyFont="1" applyFill="1" applyAlignment="1">
      <alignment horizontal="center" vertical="center"/>
    </xf>
    <xf numFmtId="0" fontId="63" fillId="39" borderId="12"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27"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6" fillId="34" borderId="1"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3"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41" fillId="35" borderId="7" xfId="52" applyFont="1" applyFill="1" applyBorder="1" applyAlignment="1">
      <alignment horizontal="center" vertical="center"/>
    </xf>
    <xf numFmtId="0" fontId="41" fillId="35" borderId="27" xfId="52" applyFont="1" applyFill="1" applyBorder="1" applyAlignment="1">
      <alignment horizontal="center" vertical="center"/>
    </xf>
    <xf numFmtId="0" fontId="41" fillId="35" borderId="8" xfId="52" applyFont="1" applyFill="1" applyBorder="1" applyAlignment="1">
      <alignment horizontal="center" vertical="center"/>
    </xf>
    <xf numFmtId="0" fontId="41" fillId="35" borderId="3" xfId="52" applyFont="1" applyFill="1" applyBorder="1" applyAlignment="1">
      <alignment horizontal="center" vertical="center"/>
    </xf>
    <xf numFmtId="0" fontId="41" fillId="35" borderId="12" xfId="52" applyFont="1" applyFill="1" applyBorder="1" applyAlignment="1">
      <alignment horizontal="center" vertical="center"/>
    </xf>
    <xf numFmtId="0" fontId="41" fillId="35" borderId="6" xfId="52" applyFont="1" applyFill="1" applyBorder="1" applyAlignment="1">
      <alignment horizontal="center" vertical="center"/>
    </xf>
    <xf numFmtId="0" fontId="41" fillId="0" borderId="27" xfId="52" applyFont="1" applyBorder="1" applyAlignment="1">
      <alignment horizontal="center" vertical="center"/>
    </xf>
    <xf numFmtId="0" fontId="41" fillId="0" borderId="0" xfId="52" applyFont="1" applyAlignment="1">
      <alignment horizontal="center" vertical="center"/>
    </xf>
    <xf numFmtId="0" fontId="46" fillId="0" borderId="27" xfId="52" applyFont="1" applyBorder="1" applyAlignment="1" applyProtection="1">
      <alignment horizontal="center" vertical="center" shrinkToFit="1"/>
      <protection locked="0"/>
    </xf>
    <xf numFmtId="0" fontId="46" fillId="0" borderId="0" xfId="52" applyFont="1" applyAlignment="1" applyProtection="1">
      <alignment horizontal="center" vertical="center" shrinkToFit="1"/>
      <protection locked="0"/>
    </xf>
    <xf numFmtId="0" fontId="46" fillId="34" borderId="7" xfId="52" applyFont="1" applyFill="1" applyBorder="1" applyAlignment="1" applyProtection="1">
      <alignment horizontal="center" vertical="center"/>
      <protection locked="0"/>
    </xf>
    <xf numFmtId="0" fontId="46" fillId="34" borderId="27"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xf>
    <xf numFmtId="0" fontId="51" fillId="35" borderId="27"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0" borderId="1" xfId="52" applyFont="1" applyBorder="1" applyAlignment="1" applyProtection="1">
      <alignment horizontal="center" vertical="center"/>
      <protection locked="0"/>
    </xf>
    <xf numFmtId="0" fontId="51" fillId="0" borderId="0" xfId="52" applyFont="1" applyAlignment="1" applyProtection="1">
      <alignment horizontal="center" vertical="center"/>
      <protection locked="0"/>
    </xf>
    <xf numFmtId="0" fontId="51" fillId="0" borderId="3" xfId="52" applyFont="1" applyBorder="1" applyAlignment="1" applyProtection="1">
      <alignment horizontal="center" vertical="center"/>
      <protection locked="0"/>
    </xf>
    <xf numFmtId="0" fontId="51" fillId="0" borderId="12" xfId="52" applyFont="1" applyBorder="1" applyAlignment="1" applyProtection="1">
      <alignment horizontal="center" vertical="center"/>
      <protection locked="0"/>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50" fillId="34" borderId="27"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27"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lignment horizontal="center" vertical="center"/>
    </xf>
    <xf numFmtId="0" fontId="48" fillId="0" borderId="0" xfId="48" applyFont="1" applyAlignment="1">
      <alignment horizontal="center" vertical="center" shrinkToFit="1"/>
    </xf>
    <xf numFmtId="0" fontId="46" fillId="0" borderId="0" xfId="48" applyFont="1">
      <alignment vertical="center"/>
    </xf>
    <xf numFmtId="0" fontId="36" fillId="0" borderId="0" xfId="52" applyFont="1" applyAlignment="1">
      <alignment horizontal="left" vertical="top" wrapText="1"/>
    </xf>
    <xf numFmtId="0" fontId="43" fillId="0" borderId="0" xfId="52" applyFont="1" applyAlignment="1">
      <alignment horizontal="left" vertical="center"/>
    </xf>
    <xf numFmtId="0" fontId="54" fillId="0" borderId="0" xfId="52" applyFont="1" applyAlignment="1">
      <alignment horizontal="center" wrapText="1"/>
    </xf>
    <xf numFmtId="0" fontId="54" fillId="0" borderId="12" xfId="52" applyFont="1" applyBorder="1" applyAlignment="1">
      <alignment horizontal="center" wrapText="1"/>
    </xf>
    <xf numFmtId="0" fontId="50" fillId="35" borderId="7" xfId="52" applyFont="1" applyFill="1" applyBorder="1" applyAlignment="1">
      <alignment horizontal="center" vertical="center" shrinkToFit="1"/>
    </xf>
    <xf numFmtId="0" fontId="50" fillId="35" borderId="27"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27"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27"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6" fillId="0" borderId="0" xfId="71" applyFont="1" applyAlignment="1" applyProtection="1">
      <alignment horizontal="left" vertical="center" wrapText="1"/>
      <protection locked="0"/>
    </xf>
    <xf numFmtId="0" fontId="56" fillId="0" borderId="2" xfId="71" applyFont="1" applyBorder="1" applyAlignment="1" applyProtection="1">
      <alignment horizontal="left" vertical="center" wrapText="1"/>
      <protection locked="0"/>
    </xf>
    <xf numFmtId="0" fontId="56" fillId="0" borderId="0" xfId="71" applyFont="1" applyAlignment="1" applyProtection="1">
      <alignment horizontal="left" vertical="center"/>
      <protection locked="0"/>
    </xf>
    <xf numFmtId="0" fontId="60" fillId="0" borderId="0" xfId="71" applyFont="1" applyAlignment="1" applyProtection="1">
      <alignment horizontal="center" vertical="center"/>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56" fillId="0" borderId="0" xfId="71" applyFont="1" applyAlignment="1" applyProtection="1">
      <alignment horizontal="center" vertical="center"/>
      <protection locked="0"/>
    </xf>
    <xf numFmtId="0" fontId="46" fillId="34" borderId="11" xfId="52" applyFont="1" applyFill="1" applyBorder="1" applyAlignment="1" applyProtection="1">
      <alignment horizontal="center" vertical="center" shrinkToFit="1"/>
      <protection locked="0"/>
    </xf>
    <xf numFmtId="0" fontId="46" fillId="34" borderId="10" xfId="52" applyFont="1" applyFill="1" applyBorder="1" applyAlignment="1" applyProtection="1">
      <alignment horizontal="center" vertical="center" shrinkToFit="1"/>
      <protection locked="0"/>
    </xf>
    <xf numFmtId="0" fontId="51" fillId="35" borderId="11" xfId="52" applyFont="1" applyFill="1" applyBorder="1" applyAlignment="1">
      <alignment horizontal="center" vertical="center"/>
    </xf>
    <xf numFmtId="0" fontId="51" fillId="35" borderId="10" xfId="52" applyFont="1" applyFill="1" applyBorder="1" applyAlignment="1">
      <alignment horizontal="center" vertical="center"/>
    </xf>
    <xf numFmtId="0" fontId="66" fillId="0" borderId="0" xfId="0" applyFont="1" applyAlignment="1">
      <alignment horizontal="left" vertical="center"/>
    </xf>
    <xf numFmtId="0" fontId="61" fillId="0" borderId="0" xfId="0" applyFont="1" applyAlignment="1">
      <alignment horizontal="center" vertical="center"/>
    </xf>
    <xf numFmtId="0" fontId="66" fillId="0" borderId="0" xfId="0" applyFont="1">
      <alignment vertical="center"/>
    </xf>
    <xf numFmtId="0" fontId="66" fillId="0" borderId="0" xfId="0" applyFont="1" applyAlignment="1">
      <alignment horizontal="left" vertical="center" wrapText="1"/>
    </xf>
    <xf numFmtId="0" fontId="66" fillId="0" borderId="0" xfId="0" applyFont="1" applyAlignment="1">
      <alignment horizontal="center" vertical="center"/>
    </xf>
    <xf numFmtId="0" fontId="40" fillId="0" borderId="0" xfId="0" applyFont="1" applyAlignment="1">
      <alignment horizontal="center" vertical="center"/>
    </xf>
    <xf numFmtId="0" fontId="0" fillId="34" borderId="9" xfId="0" applyFill="1" applyBorder="1" applyAlignment="1">
      <alignment vertical="center"/>
    </xf>
    <xf numFmtId="0" fontId="0" fillId="34" borderId="4" xfId="0" applyFill="1" applyBorder="1" applyAlignment="1">
      <alignment vertical="center"/>
    </xf>
    <xf numFmtId="0" fontId="0" fillId="34" borderId="5" xfId="0" applyFill="1" applyBorder="1" applyAlignment="1">
      <alignmen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3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6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6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18</xdr:row>
          <xdr:rowOff>28575</xdr:rowOff>
        </xdr:from>
        <xdr:to>
          <xdr:col>1</xdr:col>
          <xdr:colOff>514350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6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133350</xdr:rowOff>
        </xdr:from>
        <xdr:to>
          <xdr:col>1</xdr:col>
          <xdr:colOff>523875</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6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6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6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523875</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6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152400</xdr:rowOff>
        </xdr:from>
        <xdr:to>
          <xdr:col>1</xdr:col>
          <xdr:colOff>542925</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6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142875</xdr:rowOff>
        </xdr:from>
        <xdr:to>
          <xdr:col>1</xdr:col>
          <xdr:colOff>552450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6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66675</xdr:rowOff>
        </xdr:from>
        <xdr:to>
          <xdr:col>1</xdr:col>
          <xdr:colOff>514350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6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76200</xdr:rowOff>
        </xdr:from>
        <xdr:to>
          <xdr:col>1</xdr:col>
          <xdr:colOff>523875</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6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7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7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7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A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A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A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A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A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32</xdr:row>
          <xdr:rowOff>123825</xdr:rowOff>
        </xdr:from>
        <xdr:to>
          <xdr:col>1</xdr:col>
          <xdr:colOff>542925</xdr:colOff>
          <xdr:row>34</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A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219075</xdr:rowOff>
        </xdr:from>
        <xdr:to>
          <xdr:col>1</xdr:col>
          <xdr:colOff>533400</xdr:colOff>
          <xdr:row>18</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A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A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A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A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152400</xdr:rowOff>
        </xdr:from>
        <xdr:to>
          <xdr:col>1</xdr:col>
          <xdr:colOff>523875</xdr:colOff>
          <xdr:row>30</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A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19050</xdr:rowOff>
        </xdr:from>
        <xdr:to>
          <xdr:col>1</xdr:col>
          <xdr:colOff>542925</xdr:colOff>
          <xdr:row>32</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A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B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B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B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E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152400</xdr:rowOff>
        </xdr:from>
        <xdr:to>
          <xdr:col>1</xdr:col>
          <xdr:colOff>542925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E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E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E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27</xdr:row>
          <xdr:rowOff>123825</xdr:rowOff>
        </xdr:from>
        <xdr:to>
          <xdr:col>1</xdr:col>
          <xdr:colOff>561975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E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E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E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E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133350</xdr:rowOff>
        </xdr:from>
        <xdr:to>
          <xdr:col>1</xdr:col>
          <xdr:colOff>542925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E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23</xdr:row>
          <xdr:rowOff>152400</xdr:rowOff>
        </xdr:from>
        <xdr:to>
          <xdr:col>1</xdr:col>
          <xdr:colOff>542925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E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161925</xdr:rowOff>
        </xdr:from>
        <xdr:to>
          <xdr:col>1</xdr:col>
          <xdr:colOff>552450</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E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3A6CFDB2-F6C0-41DA-A51A-19FEC28F2F12}"/>
            </a:ext>
          </a:extLst>
        </xdr:cNvPr>
        <xdr:cNvSpPr txBox="1"/>
      </xdr:nvSpPr>
      <xdr:spPr>
        <a:xfrm>
          <a:off x="7486090" y="261097"/>
          <a:ext cx="2810435" cy="7530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5.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5.xml"/><Relationship Id="rId1" Type="http://schemas.openxmlformats.org/officeDocument/2006/relationships/printerSettings" Target="../printerSettings/printerSettings11.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7.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3.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11542-120A-4ABD-B8D5-940BEC36CAF7}">
  <sheetPr>
    <tabColor theme="1"/>
  </sheetPr>
  <dimension ref="A1:CC109"/>
  <sheetViews>
    <sheetView showGridLines="0" tabSelected="1" view="pageBreakPreview" zoomScale="85" zoomScaleNormal="100" zoomScaleSheetLayoutView="85" workbookViewId="0">
      <selection activeCell="C2" sqref="C2:BV5"/>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246</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14" t="s">
        <v>272</v>
      </c>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4"/>
      <c r="BN2" s="314"/>
      <c r="BO2" s="314"/>
      <c r="BP2" s="314"/>
      <c r="BQ2" s="314"/>
      <c r="BR2" s="314"/>
      <c r="BS2" s="314"/>
      <c r="BT2" s="314"/>
      <c r="BU2" s="314"/>
      <c r="BV2" s="314"/>
      <c r="BW2" s="9"/>
      <c r="BX2" s="9"/>
      <c r="BY2" s="9"/>
    </row>
    <row r="3" spans="1:77" ht="6.75" customHeight="1">
      <c r="A3" s="4"/>
      <c r="B3" s="4"/>
      <c r="C3" s="314"/>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14"/>
      <c r="AJ3" s="314"/>
      <c r="AK3" s="314"/>
      <c r="AL3" s="314"/>
      <c r="AM3" s="314"/>
      <c r="AN3" s="314"/>
      <c r="AO3" s="314"/>
      <c r="AP3" s="314"/>
      <c r="AQ3" s="314"/>
      <c r="AR3" s="314"/>
      <c r="AS3" s="314"/>
      <c r="AT3" s="314"/>
      <c r="AU3" s="314"/>
      <c r="AV3" s="314"/>
      <c r="AW3" s="314"/>
      <c r="AX3" s="314"/>
      <c r="AY3" s="314"/>
      <c r="AZ3" s="314"/>
      <c r="BA3" s="314"/>
      <c r="BB3" s="314"/>
      <c r="BC3" s="314"/>
      <c r="BD3" s="314"/>
      <c r="BE3" s="314"/>
      <c r="BF3" s="314"/>
      <c r="BG3" s="314"/>
      <c r="BH3" s="314"/>
      <c r="BI3" s="314"/>
      <c r="BJ3" s="314"/>
      <c r="BK3" s="314"/>
      <c r="BL3" s="314"/>
      <c r="BM3" s="314"/>
      <c r="BN3" s="314"/>
      <c r="BO3" s="314"/>
      <c r="BP3" s="314"/>
      <c r="BQ3" s="314"/>
      <c r="BR3" s="314"/>
      <c r="BS3" s="314"/>
      <c r="BT3" s="314"/>
      <c r="BU3" s="314"/>
      <c r="BV3" s="314"/>
      <c r="BW3" s="9"/>
      <c r="BX3" s="9"/>
      <c r="BY3" s="9"/>
    </row>
    <row r="4" spans="1:77" ht="6.75" customHeight="1">
      <c r="A4" s="4"/>
      <c r="B4" s="4"/>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314"/>
      <c r="BN4" s="314"/>
      <c r="BO4" s="314"/>
      <c r="BP4" s="314"/>
      <c r="BQ4" s="314"/>
      <c r="BR4" s="314"/>
      <c r="BS4" s="314"/>
      <c r="BT4" s="314"/>
      <c r="BU4" s="314"/>
      <c r="BV4" s="314"/>
      <c r="BW4" s="9"/>
      <c r="BX4" s="9"/>
      <c r="BY4" s="9"/>
    </row>
    <row r="5" spans="1:77" ht="6.75" customHeight="1">
      <c r="A5" s="4"/>
      <c r="B5" s="4"/>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L5" s="314"/>
      <c r="AM5" s="314"/>
      <c r="AN5" s="314"/>
      <c r="AO5" s="314"/>
      <c r="AP5" s="314"/>
      <c r="AQ5" s="314"/>
      <c r="AR5" s="314"/>
      <c r="AS5" s="314"/>
      <c r="AT5" s="314"/>
      <c r="AU5" s="314"/>
      <c r="AV5" s="314"/>
      <c r="AW5" s="314"/>
      <c r="AX5" s="314"/>
      <c r="AY5" s="314"/>
      <c r="AZ5" s="314"/>
      <c r="BA5" s="314"/>
      <c r="BB5" s="314"/>
      <c r="BC5" s="314"/>
      <c r="BD5" s="314"/>
      <c r="BE5" s="314"/>
      <c r="BF5" s="314"/>
      <c r="BG5" s="314"/>
      <c r="BH5" s="314"/>
      <c r="BI5" s="314"/>
      <c r="BJ5" s="314"/>
      <c r="BK5" s="314"/>
      <c r="BL5" s="314"/>
      <c r="BM5" s="314"/>
      <c r="BN5" s="314"/>
      <c r="BO5" s="314"/>
      <c r="BP5" s="314"/>
      <c r="BQ5" s="314"/>
      <c r="BR5" s="314"/>
      <c r="BS5" s="314"/>
      <c r="BT5" s="314"/>
      <c r="BU5" s="314"/>
      <c r="BV5" s="314"/>
      <c r="BW5" s="11"/>
      <c r="BX5" s="11"/>
      <c r="BY5" s="11"/>
    </row>
    <row r="6" spans="1:77" ht="6.75" customHeight="1">
      <c r="A6" s="4"/>
      <c r="B6" s="315" t="s">
        <v>254</v>
      </c>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11"/>
      <c r="BO6" s="11"/>
      <c r="BP6" s="11"/>
      <c r="BQ6" s="11"/>
      <c r="BR6" s="11"/>
      <c r="BS6" s="11"/>
      <c r="BT6" s="11"/>
      <c r="BU6" s="11"/>
      <c r="BV6" s="11"/>
      <c r="BW6" s="11"/>
      <c r="BX6" s="11"/>
      <c r="BY6" s="11"/>
    </row>
    <row r="7" spans="1:77" ht="6.75" customHeight="1">
      <c r="A7" s="4"/>
      <c r="B7" s="315"/>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9"/>
      <c r="BO7" s="9"/>
      <c r="BP7" s="9"/>
      <c r="BQ7" s="9"/>
      <c r="BR7" s="9"/>
      <c r="BS7" s="9"/>
      <c r="BT7" s="9"/>
      <c r="BU7" s="9"/>
      <c r="BV7" s="9"/>
      <c r="BW7" s="9"/>
      <c r="BX7" s="9"/>
      <c r="BY7" s="9"/>
    </row>
    <row r="8" spans="1:77" ht="6.75" customHeight="1">
      <c r="A8" s="4"/>
      <c r="B8" s="315"/>
      <c r="C8" s="315"/>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9"/>
      <c r="BO8" s="9"/>
      <c r="BP8" s="9"/>
      <c r="BQ8" s="9"/>
      <c r="BR8" s="9"/>
      <c r="BS8" s="9"/>
      <c r="BT8" s="9"/>
      <c r="BU8" s="9"/>
      <c r="BV8" s="9"/>
      <c r="BW8" s="9"/>
      <c r="BX8" s="9"/>
      <c r="BY8" s="9"/>
    </row>
    <row r="9" spans="1:77" ht="6.75" customHeight="1">
      <c r="B9" s="316" t="s">
        <v>108</v>
      </c>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row>
    <row r="10" spans="1:77" ht="7.5" customHeight="1">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row>
    <row r="11" spans="1:77" ht="6.75" customHeight="1">
      <c r="A11" s="11"/>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row>
    <row r="12" spans="1:77" ht="6.75" customHeight="1">
      <c r="A12" s="11"/>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row>
    <row r="13" spans="1:77" ht="6.75" customHeight="1">
      <c r="A13" s="317" t="s">
        <v>0</v>
      </c>
      <c r="B13" s="317"/>
      <c r="C13" s="317"/>
      <c r="D13" s="317"/>
      <c r="E13" s="317"/>
      <c r="F13" s="317"/>
      <c r="G13" s="317"/>
      <c r="H13" s="317"/>
      <c r="I13" s="317"/>
      <c r="J13" s="317"/>
      <c r="K13" s="317"/>
      <c r="L13" s="317"/>
      <c r="M13" s="317"/>
      <c r="N13" s="317"/>
      <c r="O13" s="317"/>
      <c r="P13" s="317"/>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318" t="s">
        <v>247</v>
      </c>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row>
    <row r="14" spans="1:77" ht="6.75" customHeight="1">
      <c r="A14" s="317"/>
      <c r="B14" s="317"/>
      <c r="C14" s="317"/>
      <c r="D14" s="317"/>
      <c r="E14" s="317"/>
      <c r="F14" s="317"/>
      <c r="G14" s="317"/>
      <c r="H14" s="317"/>
      <c r="I14" s="317"/>
      <c r="J14" s="317"/>
      <c r="K14" s="317"/>
      <c r="L14" s="317"/>
      <c r="M14" s="317"/>
      <c r="N14" s="317"/>
      <c r="O14" s="317"/>
      <c r="P14" s="317"/>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row>
    <row r="15" spans="1:77" ht="6.75" customHeight="1">
      <c r="A15" s="317"/>
      <c r="B15" s="317"/>
      <c r="C15" s="317"/>
      <c r="D15" s="317"/>
      <c r="E15" s="317"/>
      <c r="F15" s="317"/>
      <c r="G15" s="317"/>
      <c r="H15" s="317"/>
      <c r="I15" s="317"/>
      <c r="J15" s="317"/>
      <c r="K15" s="317"/>
      <c r="L15" s="317"/>
      <c r="M15" s="317"/>
      <c r="N15" s="317"/>
      <c r="O15" s="317"/>
      <c r="P15" s="317"/>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row>
    <row r="16" spans="1:77" ht="11.25" customHeight="1">
      <c r="A16" s="312" t="s">
        <v>177</v>
      </c>
      <c r="B16" s="312"/>
      <c r="C16" s="312"/>
      <c r="D16" s="312"/>
      <c r="E16" s="312"/>
      <c r="F16" s="312"/>
      <c r="G16" s="312"/>
      <c r="H16" s="312"/>
      <c r="I16" s="312"/>
      <c r="J16" s="312"/>
      <c r="K16" s="312"/>
      <c r="L16" s="312"/>
      <c r="M16" s="312"/>
      <c r="N16" s="313"/>
      <c r="O16" s="313"/>
      <c r="P16" s="313"/>
      <c r="Q16" s="313"/>
      <c r="R16" s="313"/>
      <c r="S16" s="313"/>
      <c r="T16" s="313"/>
      <c r="U16" s="313"/>
      <c r="V16" s="313"/>
      <c r="W16" s="313"/>
      <c r="X16" s="313"/>
      <c r="Y16" s="313"/>
      <c r="Z16" s="313"/>
      <c r="AA16" s="313"/>
      <c r="AB16" s="313"/>
      <c r="AC16" s="313"/>
      <c r="AD16" s="313"/>
      <c r="AE16" s="313"/>
      <c r="AF16" s="313"/>
      <c r="AG16" s="313"/>
      <c r="AH16" s="313"/>
      <c r="AI16" s="313"/>
      <c r="AJ16" s="313"/>
      <c r="AK16" s="313"/>
      <c r="AL16" s="313"/>
      <c r="AM16" s="313"/>
      <c r="AN16" s="320" t="s">
        <v>1</v>
      </c>
      <c r="AO16" s="321"/>
      <c r="AP16" s="321"/>
      <c r="AQ16" s="321"/>
      <c r="AR16" s="321"/>
      <c r="AS16" s="321"/>
      <c r="AT16" s="321"/>
      <c r="AU16" s="321"/>
      <c r="AV16" s="321"/>
      <c r="AW16" s="321"/>
      <c r="AX16" s="321"/>
      <c r="AY16" s="322"/>
      <c r="AZ16" s="329"/>
      <c r="BA16" s="330"/>
      <c r="BB16" s="330"/>
      <c r="BC16" s="330"/>
      <c r="BD16" s="330"/>
      <c r="BE16" s="330"/>
      <c r="BF16" s="330"/>
      <c r="BG16" s="330"/>
      <c r="BH16" s="335" t="s">
        <v>2</v>
      </c>
      <c r="BI16" s="335"/>
      <c r="BJ16" s="303"/>
      <c r="BK16" s="303"/>
      <c r="BL16" s="303"/>
      <c r="BM16" s="303"/>
      <c r="BN16" s="303"/>
      <c r="BO16" s="303"/>
      <c r="BP16" s="306" t="s">
        <v>3</v>
      </c>
      <c r="BQ16" s="306"/>
      <c r="BR16" s="238"/>
      <c r="BS16" s="238"/>
      <c r="BT16" s="238"/>
      <c r="BU16" s="238"/>
      <c r="BV16" s="238"/>
      <c r="BW16" s="238"/>
      <c r="BX16" s="306" t="s">
        <v>4</v>
      </c>
      <c r="BY16" s="309"/>
    </row>
    <row r="17" spans="1:78" ht="6.75" customHeight="1">
      <c r="A17" s="312" t="s">
        <v>178</v>
      </c>
      <c r="B17" s="312"/>
      <c r="C17" s="312"/>
      <c r="D17" s="312"/>
      <c r="E17" s="312"/>
      <c r="F17" s="312"/>
      <c r="G17" s="312"/>
      <c r="H17" s="312"/>
      <c r="I17" s="312"/>
      <c r="J17" s="312"/>
      <c r="K17" s="312"/>
      <c r="L17" s="312"/>
      <c r="M17" s="312"/>
      <c r="N17" s="313"/>
      <c r="O17" s="313"/>
      <c r="P17" s="313"/>
      <c r="Q17" s="313"/>
      <c r="R17" s="313"/>
      <c r="S17" s="313"/>
      <c r="T17" s="313"/>
      <c r="U17" s="313"/>
      <c r="V17" s="313"/>
      <c r="W17" s="313"/>
      <c r="X17" s="313"/>
      <c r="Y17" s="313"/>
      <c r="Z17" s="313"/>
      <c r="AA17" s="313"/>
      <c r="AB17" s="313"/>
      <c r="AC17" s="313"/>
      <c r="AD17" s="313"/>
      <c r="AE17" s="313"/>
      <c r="AF17" s="313"/>
      <c r="AG17" s="313"/>
      <c r="AH17" s="313"/>
      <c r="AI17" s="313"/>
      <c r="AJ17" s="313"/>
      <c r="AK17" s="313"/>
      <c r="AL17" s="313"/>
      <c r="AM17" s="313"/>
      <c r="AN17" s="323"/>
      <c r="AO17" s="324"/>
      <c r="AP17" s="324"/>
      <c r="AQ17" s="324"/>
      <c r="AR17" s="324"/>
      <c r="AS17" s="324"/>
      <c r="AT17" s="324"/>
      <c r="AU17" s="324"/>
      <c r="AV17" s="324"/>
      <c r="AW17" s="324"/>
      <c r="AX17" s="324"/>
      <c r="AY17" s="325"/>
      <c r="AZ17" s="331"/>
      <c r="BA17" s="332"/>
      <c r="BB17" s="332"/>
      <c r="BC17" s="332"/>
      <c r="BD17" s="332"/>
      <c r="BE17" s="332"/>
      <c r="BF17" s="332"/>
      <c r="BG17" s="332"/>
      <c r="BH17" s="336"/>
      <c r="BI17" s="336"/>
      <c r="BJ17" s="304"/>
      <c r="BK17" s="304"/>
      <c r="BL17" s="304"/>
      <c r="BM17" s="304"/>
      <c r="BN17" s="304"/>
      <c r="BO17" s="304"/>
      <c r="BP17" s="307"/>
      <c r="BQ17" s="307"/>
      <c r="BR17" s="241"/>
      <c r="BS17" s="241"/>
      <c r="BT17" s="241"/>
      <c r="BU17" s="241"/>
      <c r="BV17" s="241"/>
      <c r="BW17" s="241"/>
      <c r="BX17" s="307"/>
      <c r="BY17" s="310"/>
    </row>
    <row r="18" spans="1:78" ht="6.75" customHeight="1">
      <c r="A18" s="312"/>
      <c r="B18" s="312"/>
      <c r="C18" s="312"/>
      <c r="D18" s="312"/>
      <c r="E18" s="312"/>
      <c r="F18" s="312"/>
      <c r="G18" s="312"/>
      <c r="H18" s="312"/>
      <c r="I18" s="312"/>
      <c r="J18" s="312"/>
      <c r="K18" s="312"/>
      <c r="L18" s="312"/>
      <c r="M18" s="312"/>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13"/>
      <c r="AL18" s="313"/>
      <c r="AM18" s="313"/>
      <c r="AN18" s="326"/>
      <c r="AO18" s="327"/>
      <c r="AP18" s="327"/>
      <c r="AQ18" s="327"/>
      <c r="AR18" s="327"/>
      <c r="AS18" s="327"/>
      <c r="AT18" s="327"/>
      <c r="AU18" s="327"/>
      <c r="AV18" s="327"/>
      <c r="AW18" s="327"/>
      <c r="AX18" s="327"/>
      <c r="AY18" s="328"/>
      <c r="AZ18" s="333"/>
      <c r="BA18" s="334"/>
      <c r="BB18" s="334"/>
      <c r="BC18" s="334"/>
      <c r="BD18" s="334"/>
      <c r="BE18" s="334"/>
      <c r="BF18" s="334"/>
      <c r="BG18" s="334"/>
      <c r="BH18" s="337"/>
      <c r="BI18" s="337"/>
      <c r="BJ18" s="305"/>
      <c r="BK18" s="305"/>
      <c r="BL18" s="305"/>
      <c r="BM18" s="305"/>
      <c r="BN18" s="305"/>
      <c r="BO18" s="305"/>
      <c r="BP18" s="308"/>
      <c r="BQ18" s="308"/>
      <c r="BR18" s="244"/>
      <c r="BS18" s="244"/>
      <c r="BT18" s="244"/>
      <c r="BU18" s="244"/>
      <c r="BV18" s="244"/>
      <c r="BW18" s="244"/>
      <c r="BX18" s="308"/>
      <c r="BY18" s="311"/>
    </row>
    <row r="19" spans="1:78" ht="6.75" customHeight="1">
      <c r="A19" s="228" t="s">
        <v>5</v>
      </c>
      <c r="B19" s="229"/>
      <c r="C19" s="229"/>
      <c r="D19" s="229"/>
      <c r="E19" s="229"/>
      <c r="F19" s="229"/>
      <c r="G19" s="229"/>
      <c r="H19" s="229"/>
      <c r="I19" s="229"/>
      <c r="J19" s="229"/>
      <c r="K19" s="229"/>
      <c r="L19" s="229"/>
      <c r="M19" s="230"/>
      <c r="N19" s="260"/>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c r="AL19" s="261"/>
      <c r="AM19" s="262"/>
      <c r="AN19" s="228" t="s">
        <v>6</v>
      </c>
      <c r="AO19" s="229"/>
      <c r="AP19" s="229"/>
      <c r="AQ19" s="229"/>
      <c r="AR19" s="229"/>
      <c r="AS19" s="229"/>
      <c r="AT19" s="229"/>
      <c r="AU19" s="229"/>
      <c r="AV19" s="229"/>
      <c r="AW19" s="229"/>
      <c r="AX19" s="229"/>
      <c r="AY19" s="230"/>
      <c r="AZ19" s="301" t="s">
        <v>7</v>
      </c>
      <c r="BA19" s="302"/>
      <c r="BB19" s="267"/>
      <c r="BC19" s="267"/>
      <c r="BD19" s="267"/>
      <c r="BE19" s="267"/>
      <c r="BF19" s="267"/>
      <c r="BG19" s="164" t="s">
        <v>8</v>
      </c>
      <c r="BH19" s="164"/>
      <c r="BI19" s="267"/>
      <c r="BJ19" s="267"/>
      <c r="BK19" s="267"/>
      <c r="BL19" s="267"/>
      <c r="BM19" s="267"/>
      <c r="BN19" s="267"/>
      <c r="BO19" s="267"/>
      <c r="BP19" s="267"/>
      <c r="BQ19" s="267"/>
      <c r="BR19" s="267"/>
      <c r="BS19" s="13"/>
      <c r="BT19" s="13"/>
      <c r="BU19" s="13"/>
      <c r="BV19" s="13"/>
      <c r="BW19" s="13"/>
      <c r="BX19" s="13"/>
      <c r="BY19" s="14"/>
      <c r="BZ19" s="15"/>
    </row>
    <row r="20" spans="1:78" ht="6.75" customHeight="1">
      <c r="A20" s="234"/>
      <c r="B20" s="235"/>
      <c r="C20" s="235"/>
      <c r="D20" s="235"/>
      <c r="E20" s="235"/>
      <c r="F20" s="235"/>
      <c r="G20" s="235"/>
      <c r="H20" s="235"/>
      <c r="I20" s="235"/>
      <c r="J20" s="235"/>
      <c r="K20" s="235"/>
      <c r="L20" s="235"/>
      <c r="M20" s="236"/>
      <c r="N20" s="263"/>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5"/>
      <c r="AN20" s="231"/>
      <c r="AO20" s="232"/>
      <c r="AP20" s="232"/>
      <c r="AQ20" s="232"/>
      <c r="AR20" s="232"/>
      <c r="AS20" s="232"/>
      <c r="AT20" s="232"/>
      <c r="AU20" s="232"/>
      <c r="AV20" s="232"/>
      <c r="AW20" s="232"/>
      <c r="AX20" s="232"/>
      <c r="AY20" s="233"/>
      <c r="AZ20" s="301"/>
      <c r="BA20" s="302"/>
      <c r="BB20" s="267"/>
      <c r="BC20" s="267"/>
      <c r="BD20" s="267"/>
      <c r="BE20" s="267"/>
      <c r="BF20" s="267"/>
      <c r="BG20" s="164"/>
      <c r="BH20" s="164"/>
      <c r="BI20" s="267"/>
      <c r="BJ20" s="267"/>
      <c r="BK20" s="267"/>
      <c r="BL20" s="267"/>
      <c r="BM20" s="267"/>
      <c r="BN20" s="267"/>
      <c r="BO20" s="267"/>
      <c r="BP20" s="267"/>
      <c r="BQ20" s="267"/>
      <c r="BR20" s="267"/>
      <c r="BS20" s="13"/>
      <c r="BT20" s="13"/>
      <c r="BU20" s="13"/>
      <c r="BV20" s="13"/>
      <c r="BW20" s="13"/>
      <c r="BX20" s="13"/>
      <c r="BY20" s="14"/>
      <c r="BZ20" s="15"/>
    </row>
    <row r="21" spans="1:78" ht="6.75" customHeight="1">
      <c r="A21" s="228" t="s">
        <v>160</v>
      </c>
      <c r="B21" s="229"/>
      <c r="C21" s="229"/>
      <c r="D21" s="229"/>
      <c r="E21" s="229"/>
      <c r="F21" s="229"/>
      <c r="G21" s="229"/>
      <c r="H21" s="229"/>
      <c r="I21" s="229"/>
      <c r="J21" s="229"/>
      <c r="K21" s="229"/>
      <c r="L21" s="229"/>
      <c r="M21" s="230"/>
      <c r="N21" s="282"/>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4"/>
      <c r="AN21" s="231"/>
      <c r="AO21" s="232"/>
      <c r="AP21" s="232"/>
      <c r="AQ21" s="232"/>
      <c r="AR21" s="232"/>
      <c r="AS21" s="232"/>
      <c r="AT21" s="232"/>
      <c r="AU21" s="232"/>
      <c r="AV21" s="232"/>
      <c r="AW21" s="232"/>
      <c r="AX21" s="232"/>
      <c r="AY21" s="233"/>
      <c r="AZ21" s="291"/>
      <c r="BA21" s="292"/>
      <c r="BB21" s="292"/>
      <c r="BC21" s="292"/>
      <c r="BD21" s="292"/>
      <c r="BE21" s="292"/>
      <c r="BF21" s="292"/>
      <c r="BG21" s="292"/>
      <c r="BH21" s="292"/>
      <c r="BI21" s="292"/>
      <c r="BJ21" s="292"/>
      <c r="BK21" s="292"/>
      <c r="BL21" s="292"/>
      <c r="BM21" s="292"/>
      <c r="BN21" s="292"/>
      <c r="BO21" s="292"/>
      <c r="BP21" s="292"/>
      <c r="BQ21" s="292"/>
      <c r="BR21" s="292"/>
      <c r="BS21" s="292"/>
      <c r="BT21" s="292"/>
      <c r="BU21" s="292"/>
      <c r="BV21" s="292"/>
      <c r="BW21" s="292"/>
      <c r="BX21" s="292"/>
      <c r="BY21" s="293"/>
      <c r="BZ21" s="15"/>
    </row>
    <row r="22" spans="1:78" ht="6.75" customHeight="1">
      <c r="A22" s="231"/>
      <c r="B22" s="232"/>
      <c r="C22" s="232"/>
      <c r="D22" s="232"/>
      <c r="E22" s="232"/>
      <c r="F22" s="232"/>
      <c r="G22" s="232"/>
      <c r="H22" s="232"/>
      <c r="I22" s="232"/>
      <c r="J22" s="232"/>
      <c r="K22" s="232"/>
      <c r="L22" s="232"/>
      <c r="M22" s="233"/>
      <c r="N22" s="266"/>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267"/>
      <c r="AL22" s="267"/>
      <c r="AM22" s="270"/>
      <c r="AN22" s="231"/>
      <c r="AO22" s="232"/>
      <c r="AP22" s="232"/>
      <c r="AQ22" s="232"/>
      <c r="AR22" s="232"/>
      <c r="AS22" s="232"/>
      <c r="AT22" s="232"/>
      <c r="AU22" s="232"/>
      <c r="AV22" s="232"/>
      <c r="AW22" s="232"/>
      <c r="AX22" s="232"/>
      <c r="AY22" s="233"/>
      <c r="AZ22" s="291"/>
      <c r="BA22" s="292"/>
      <c r="BB22" s="292"/>
      <c r="BC22" s="292"/>
      <c r="BD22" s="292"/>
      <c r="BE22" s="292"/>
      <c r="BF22" s="292"/>
      <c r="BG22" s="292"/>
      <c r="BH22" s="292"/>
      <c r="BI22" s="292"/>
      <c r="BJ22" s="292"/>
      <c r="BK22" s="292"/>
      <c r="BL22" s="292"/>
      <c r="BM22" s="292"/>
      <c r="BN22" s="292"/>
      <c r="BO22" s="292"/>
      <c r="BP22" s="292"/>
      <c r="BQ22" s="292"/>
      <c r="BR22" s="292"/>
      <c r="BS22" s="292"/>
      <c r="BT22" s="292"/>
      <c r="BU22" s="292"/>
      <c r="BV22" s="292"/>
      <c r="BW22" s="292"/>
      <c r="BX22" s="292"/>
      <c r="BY22" s="293"/>
    </row>
    <row r="23" spans="1:78" ht="6.75" customHeight="1">
      <c r="A23" s="231"/>
      <c r="B23" s="232"/>
      <c r="C23" s="232"/>
      <c r="D23" s="232"/>
      <c r="E23" s="232"/>
      <c r="F23" s="232"/>
      <c r="G23" s="232"/>
      <c r="H23" s="232"/>
      <c r="I23" s="232"/>
      <c r="J23" s="232"/>
      <c r="K23" s="232"/>
      <c r="L23" s="232"/>
      <c r="M23" s="233"/>
      <c r="N23" s="266"/>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70"/>
      <c r="AN23" s="231"/>
      <c r="AO23" s="232"/>
      <c r="AP23" s="232"/>
      <c r="AQ23" s="232"/>
      <c r="AR23" s="232"/>
      <c r="AS23" s="232"/>
      <c r="AT23" s="232"/>
      <c r="AU23" s="232"/>
      <c r="AV23" s="232"/>
      <c r="AW23" s="232"/>
      <c r="AX23" s="232"/>
      <c r="AY23" s="233"/>
      <c r="AZ23" s="291"/>
      <c r="BA23" s="292"/>
      <c r="BB23" s="292"/>
      <c r="BC23" s="292"/>
      <c r="BD23" s="292"/>
      <c r="BE23" s="292"/>
      <c r="BF23" s="292"/>
      <c r="BG23" s="292"/>
      <c r="BH23" s="292"/>
      <c r="BI23" s="292"/>
      <c r="BJ23" s="292"/>
      <c r="BK23" s="292"/>
      <c r="BL23" s="292"/>
      <c r="BM23" s="292"/>
      <c r="BN23" s="292"/>
      <c r="BO23" s="292"/>
      <c r="BP23" s="292"/>
      <c r="BQ23" s="292"/>
      <c r="BR23" s="292"/>
      <c r="BS23" s="292"/>
      <c r="BT23" s="292"/>
      <c r="BU23" s="292"/>
      <c r="BV23" s="292"/>
      <c r="BW23" s="292"/>
      <c r="BX23" s="292"/>
      <c r="BY23" s="293"/>
    </row>
    <row r="24" spans="1:78" ht="6.75" customHeight="1">
      <c r="A24" s="231"/>
      <c r="B24" s="232"/>
      <c r="C24" s="232"/>
      <c r="D24" s="232"/>
      <c r="E24" s="232"/>
      <c r="F24" s="232"/>
      <c r="G24" s="232"/>
      <c r="H24" s="232"/>
      <c r="I24" s="232"/>
      <c r="J24" s="232"/>
      <c r="K24" s="232"/>
      <c r="L24" s="232"/>
      <c r="M24" s="233"/>
      <c r="N24" s="266"/>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70"/>
      <c r="AN24" s="231"/>
      <c r="AO24" s="232"/>
      <c r="AP24" s="232"/>
      <c r="AQ24" s="232"/>
      <c r="AR24" s="232"/>
      <c r="AS24" s="232"/>
      <c r="AT24" s="232"/>
      <c r="AU24" s="232"/>
      <c r="AV24" s="232"/>
      <c r="AW24" s="232"/>
      <c r="AX24" s="232"/>
      <c r="AY24" s="233"/>
      <c r="AZ24" s="291"/>
      <c r="BA24" s="292"/>
      <c r="BB24" s="292"/>
      <c r="BC24" s="292"/>
      <c r="BD24" s="292"/>
      <c r="BE24" s="292"/>
      <c r="BF24" s="292"/>
      <c r="BG24" s="292"/>
      <c r="BH24" s="292"/>
      <c r="BI24" s="292"/>
      <c r="BJ24" s="292"/>
      <c r="BK24" s="292"/>
      <c r="BL24" s="292"/>
      <c r="BM24" s="292"/>
      <c r="BN24" s="292"/>
      <c r="BO24" s="292"/>
      <c r="BP24" s="292"/>
      <c r="BQ24" s="292"/>
      <c r="BR24" s="292"/>
      <c r="BS24" s="292"/>
      <c r="BT24" s="292"/>
      <c r="BU24" s="292"/>
      <c r="BV24" s="292"/>
      <c r="BW24" s="292"/>
      <c r="BX24" s="292"/>
      <c r="BY24" s="293"/>
    </row>
    <row r="25" spans="1:78" ht="6.75" customHeight="1">
      <c r="A25" s="231"/>
      <c r="B25" s="232"/>
      <c r="C25" s="232"/>
      <c r="D25" s="232"/>
      <c r="E25" s="232"/>
      <c r="F25" s="232"/>
      <c r="G25" s="232"/>
      <c r="H25" s="232"/>
      <c r="I25" s="232"/>
      <c r="J25" s="232"/>
      <c r="K25" s="232"/>
      <c r="L25" s="232"/>
      <c r="M25" s="233"/>
      <c r="N25" s="297" t="s">
        <v>111</v>
      </c>
      <c r="O25" s="298"/>
      <c r="P25" s="298"/>
      <c r="Q25" s="298"/>
      <c r="R25" s="298"/>
      <c r="S25" s="298"/>
      <c r="T25" s="298"/>
      <c r="U25" s="298"/>
      <c r="V25" s="298"/>
      <c r="W25" s="298"/>
      <c r="X25" s="298"/>
      <c r="Y25" s="298"/>
      <c r="Z25" s="267"/>
      <c r="AA25" s="267"/>
      <c r="AB25" s="267"/>
      <c r="AC25" s="267"/>
      <c r="AD25" s="267"/>
      <c r="AE25" s="267"/>
      <c r="AF25" s="267"/>
      <c r="AG25" s="267"/>
      <c r="AH25" s="267"/>
      <c r="AI25" s="267"/>
      <c r="AJ25" s="267"/>
      <c r="AK25" s="267"/>
      <c r="AL25" s="267"/>
      <c r="AM25" s="270"/>
      <c r="AN25" s="231"/>
      <c r="AO25" s="232"/>
      <c r="AP25" s="232"/>
      <c r="AQ25" s="232"/>
      <c r="AR25" s="232"/>
      <c r="AS25" s="232"/>
      <c r="AT25" s="232"/>
      <c r="AU25" s="232"/>
      <c r="AV25" s="232"/>
      <c r="AW25" s="232"/>
      <c r="AX25" s="232"/>
      <c r="AY25" s="233"/>
      <c r="AZ25" s="291"/>
      <c r="BA25" s="292"/>
      <c r="BB25" s="292"/>
      <c r="BC25" s="292"/>
      <c r="BD25" s="292"/>
      <c r="BE25" s="292"/>
      <c r="BF25" s="292"/>
      <c r="BG25" s="292"/>
      <c r="BH25" s="292"/>
      <c r="BI25" s="292"/>
      <c r="BJ25" s="292"/>
      <c r="BK25" s="292"/>
      <c r="BL25" s="292"/>
      <c r="BM25" s="292"/>
      <c r="BN25" s="292"/>
      <c r="BO25" s="292"/>
      <c r="BP25" s="292"/>
      <c r="BQ25" s="292"/>
      <c r="BR25" s="292"/>
      <c r="BS25" s="292"/>
      <c r="BT25" s="292"/>
      <c r="BU25" s="292"/>
      <c r="BV25" s="292"/>
      <c r="BW25" s="292"/>
      <c r="BX25" s="292"/>
      <c r="BY25" s="293"/>
    </row>
    <row r="26" spans="1:78" ht="6.75" customHeight="1">
      <c r="A26" s="234"/>
      <c r="B26" s="235"/>
      <c r="C26" s="235"/>
      <c r="D26" s="235"/>
      <c r="E26" s="235"/>
      <c r="F26" s="235"/>
      <c r="G26" s="235"/>
      <c r="H26" s="235"/>
      <c r="I26" s="235"/>
      <c r="J26" s="235"/>
      <c r="K26" s="235"/>
      <c r="L26" s="235"/>
      <c r="M26" s="236"/>
      <c r="N26" s="299"/>
      <c r="O26" s="300"/>
      <c r="P26" s="300"/>
      <c r="Q26" s="300"/>
      <c r="R26" s="300"/>
      <c r="S26" s="300"/>
      <c r="T26" s="300"/>
      <c r="U26" s="300"/>
      <c r="V26" s="300"/>
      <c r="W26" s="300"/>
      <c r="X26" s="300"/>
      <c r="Y26" s="300"/>
      <c r="Z26" s="269"/>
      <c r="AA26" s="269"/>
      <c r="AB26" s="269"/>
      <c r="AC26" s="269"/>
      <c r="AD26" s="269"/>
      <c r="AE26" s="269"/>
      <c r="AF26" s="269"/>
      <c r="AG26" s="269"/>
      <c r="AH26" s="269"/>
      <c r="AI26" s="269"/>
      <c r="AJ26" s="269"/>
      <c r="AK26" s="269"/>
      <c r="AL26" s="269"/>
      <c r="AM26" s="271"/>
      <c r="AN26" s="234"/>
      <c r="AO26" s="235"/>
      <c r="AP26" s="235"/>
      <c r="AQ26" s="235"/>
      <c r="AR26" s="235"/>
      <c r="AS26" s="235"/>
      <c r="AT26" s="235"/>
      <c r="AU26" s="235"/>
      <c r="AV26" s="235"/>
      <c r="AW26" s="235"/>
      <c r="AX26" s="235"/>
      <c r="AY26" s="236"/>
      <c r="AZ26" s="294"/>
      <c r="BA26" s="295"/>
      <c r="BB26" s="295"/>
      <c r="BC26" s="295"/>
      <c r="BD26" s="295"/>
      <c r="BE26" s="295"/>
      <c r="BF26" s="295"/>
      <c r="BG26" s="295"/>
      <c r="BH26" s="295"/>
      <c r="BI26" s="295"/>
      <c r="BJ26" s="295"/>
      <c r="BK26" s="295"/>
      <c r="BL26" s="295"/>
      <c r="BM26" s="295"/>
      <c r="BN26" s="295"/>
      <c r="BO26" s="295"/>
      <c r="BP26" s="295"/>
      <c r="BQ26" s="295"/>
      <c r="BR26" s="295"/>
      <c r="BS26" s="295"/>
      <c r="BT26" s="295"/>
      <c r="BU26" s="295"/>
      <c r="BV26" s="295"/>
      <c r="BW26" s="295"/>
      <c r="BX26" s="295"/>
      <c r="BY26" s="296"/>
    </row>
    <row r="27" spans="1:78" ht="6.75" customHeight="1">
      <c r="A27" s="228" t="s">
        <v>5</v>
      </c>
      <c r="B27" s="229"/>
      <c r="C27" s="229"/>
      <c r="D27" s="229"/>
      <c r="E27" s="229"/>
      <c r="F27" s="229"/>
      <c r="G27" s="229"/>
      <c r="H27" s="229"/>
      <c r="I27" s="229"/>
      <c r="J27" s="229"/>
      <c r="K27" s="229"/>
      <c r="L27" s="229"/>
      <c r="M27" s="229"/>
      <c r="N27" s="260"/>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2"/>
      <c r="AN27" s="228" t="s">
        <v>9</v>
      </c>
      <c r="AO27" s="229"/>
      <c r="AP27" s="229"/>
      <c r="AQ27" s="229"/>
      <c r="AR27" s="229"/>
      <c r="AS27" s="229"/>
      <c r="AT27" s="229"/>
      <c r="AU27" s="229"/>
      <c r="AV27" s="229"/>
      <c r="AW27" s="229"/>
      <c r="AX27" s="229"/>
      <c r="AY27" s="230"/>
      <c r="AZ27" s="272" t="s">
        <v>10</v>
      </c>
      <c r="BA27" s="273"/>
      <c r="BB27" s="273"/>
      <c r="BC27" s="273"/>
      <c r="BD27" s="273"/>
      <c r="BE27" s="274"/>
      <c r="BF27" s="260"/>
      <c r="BG27" s="261"/>
      <c r="BH27" s="261"/>
      <c r="BI27" s="261"/>
      <c r="BJ27" s="261"/>
      <c r="BK27" s="261"/>
      <c r="BL27" s="261"/>
      <c r="BM27" s="261"/>
      <c r="BN27" s="261"/>
      <c r="BO27" s="261"/>
      <c r="BP27" s="261"/>
      <c r="BQ27" s="261"/>
      <c r="BR27" s="261"/>
      <c r="BS27" s="261"/>
      <c r="BT27" s="261"/>
      <c r="BU27" s="261"/>
      <c r="BV27" s="261"/>
      <c r="BW27" s="261"/>
      <c r="BX27" s="261"/>
      <c r="BY27" s="262"/>
    </row>
    <row r="28" spans="1:78" ht="6.75" customHeight="1">
      <c r="A28" s="234"/>
      <c r="B28" s="235"/>
      <c r="C28" s="235"/>
      <c r="D28" s="235"/>
      <c r="E28" s="235"/>
      <c r="F28" s="235"/>
      <c r="G28" s="235"/>
      <c r="H28" s="235"/>
      <c r="I28" s="235"/>
      <c r="J28" s="235"/>
      <c r="K28" s="235"/>
      <c r="L28" s="235"/>
      <c r="M28" s="235"/>
      <c r="N28" s="263"/>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5"/>
      <c r="AN28" s="231"/>
      <c r="AO28" s="232"/>
      <c r="AP28" s="232"/>
      <c r="AQ28" s="232"/>
      <c r="AR28" s="232"/>
      <c r="AS28" s="232"/>
      <c r="AT28" s="232"/>
      <c r="AU28" s="232"/>
      <c r="AV28" s="232"/>
      <c r="AW28" s="232"/>
      <c r="AX28" s="232"/>
      <c r="AY28" s="233"/>
      <c r="AZ28" s="275"/>
      <c r="BA28" s="276"/>
      <c r="BB28" s="276"/>
      <c r="BC28" s="276"/>
      <c r="BD28" s="276"/>
      <c r="BE28" s="277"/>
      <c r="BF28" s="263"/>
      <c r="BG28" s="264"/>
      <c r="BH28" s="264"/>
      <c r="BI28" s="264"/>
      <c r="BJ28" s="264"/>
      <c r="BK28" s="264"/>
      <c r="BL28" s="264"/>
      <c r="BM28" s="264"/>
      <c r="BN28" s="264"/>
      <c r="BO28" s="264"/>
      <c r="BP28" s="264"/>
      <c r="BQ28" s="264"/>
      <c r="BR28" s="264"/>
      <c r="BS28" s="264"/>
      <c r="BT28" s="264"/>
      <c r="BU28" s="264"/>
      <c r="BV28" s="264"/>
      <c r="BW28" s="264"/>
      <c r="BX28" s="264"/>
      <c r="BY28" s="265"/>
    </row>
    <row r="29" spans="1:78" ht="6.75" customHeight="1">
      <c r="A29" s="204" t="s">
        <v>11</v>
      </c>
      <c r="B29" s="229"/>
      <c r="C29" s="229"/>
      <c r="D29" s="229"/>
      <c r="E29" s="229"/>
      <c r="F29" s="229"/>
      <c r="G29" s="229"/>
      <c r="H29" s="229"/>
      <c r="I29" s="229"/>
      <c r="J29" s="229"/>
      <c r="K29" s="229"/>
      <c r="L29" s="229"/>
      <c r="M29" s="230"/>
      <c r="N29" s="282" t="s">
        <v>12</v>
      </c>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4"/>
      <c r="AN29" s="231"/>
      <c r="AO29" s="232"/>
      <c r="AP29" s="232"/>
      <c r="AQ29" s="232"/>
      <c r="AR29" s="232"/>
      <c r="AS29" s="232"/>
      <c r="AT29" s="232"/>
      <c r="AU29" s="232"/>
      <c r="AV29" s="232"/>
      <c r="AW29" s="232"/>
      <c r="AX29" s="232"/>
      <c r="AY29" s="233"/>
      <c r="AZ29" s="285" t="s">
        <v>13</v>
      </c>
      <c r="BA29" s="286"/>
      <c r="BB29" s="286"/>
      <c r="BC29" s="286"/>
      <c r="BD29" s="286"/>
      <c r="BE29" s="287"/>
      <c r="BF29" s="260"/>
      <c r="BG29" s="261"/>
      <c r="BH29" s="261"/>
      <c r="BI29" s="261"/>
      <c r="BJ29" s="261"/>
      <c r="BK29" s="261"/>
      <c r="BL29" s="261"/>
      <c r="BM29" s="261"/>
      <c r="BN29" s="261"/>
      <c r="BO29" s="261"/>
      <c r="BP29" s="261"/>
      <c r="BQ29" s="261"/>
      <c r="BR29" s="261"/>
      <c r="BS29" s="261"/>
      <c r="BT29" s="261"/>
      <c r="BU29" s="261"/>
      <c r="BV29" s="261"/>
      <c r="BW29" s="261"/>
      <c r="BX29" s="261"/>
      <c r="BY29" s="262"/>
    </row>
    <row r="30" spans="1:78" ht="6.75" customHeight="1">
      <c r="A30" s="231"/>
      <c r="B30" s="232"/>
      <c r="C30" s="232"/>
      <c r="D30" s="232"/>
      <c r="E30" s="232"/>
      <c r="F30" s="232"/>
      <c r="G30" s="232"/>
      <c r="H30" s="232"/>
      <c r="I30" s="232"/>
      <c r="J30" s="232"/>
      <c r="K30" s="232"/>
      <c r="L30" s="232"/>
      <c r="M30" s="233"/>
      <c r="N30" s="266"/>
      <c r="O30" s="267"/>
      <c r="P30" s="267"/>
      <c r="Q30" s="267"/>
      <c r="R30" s="267"/>
      <c r="S30" s="267"/>
      <c r="T30" s="267"/>
      <c r="U30" s="267"/>
      <c r="V30" s="267"/>
      <c r="W30" s="267"/>
      <c r="X30" s="267"/>
      <c r="Y30" s="267"/>
      <c r="Z30" s="267"/>
      <c r="AA30" s="267"/>
      <c r="AB30" s="267"/>
      <c r="AC30" s="267"/>
      <c r="AD30" s="267"/>
      <c r="AE30" s="267"/>
      <c r="AF30" s="267"/>
      <c r="AG30" s="267"/>
      <c r="AH30" s="267"/>
      <c r="AI30" s="267"/>
      <c r="AJ30" s="267"/>
      <c r="AK30" s="267"/>
      <c r="AL30" s="267"/>
      <c r="AM30" s="270"/>
      <c r="AN30" s="231"/>
      <c r="AO30" s="232"/>
      <c r="AP30" s="232"/>
      <c r="AQ30" s="232"/>
      <c r="AR30" s="232"/>
      <c r="AS30" s="232"/>
      <c r="AT30" s="232"/>
      <c r="AU30" s="232"/>
      <c r="AV30" s="232"/>
      <c r="AW30" s="232"/>
      <c r="AX30" s="232"/>
      <c r="AY30" s="233"/>
      <c r="AZ30" s="288"/>
      <c r="BA30" s="289"/>
      <c r="BB30" s="289"/>
      <c r="BC30" s="289"/>
      <c r="BD30" s="289"/>
      <c r="BE30" s="290"/>
      <c r="BF30" s="263"/>
      <c r="BG30" s="264"/>
      <c r="BH30" s="264"/>
      <c r="BI30" s="264"/>
      <c r="BJ30" s="264"/>
      <c r="BK30" s="264"/>
      <c r="BL30" s="264"/>
      <c r="BM30" s="264"/>
      <c r="BN30" s="264"/>
      <c r="BO30" s="264"/>
      <c r="BP30" s="264"/>
      <c r="BQ30" s="264"/>
      <c r="BR30" s="264"/>
      <c r="BS30" s="264"/>
      <c r="BT30" s="264"/>
      <c r="BU30" s="264"/>
      <c r="BV30" s="264"/>
      <c r="BW30" s="264"/>
      <c r="BX30" s="264"/>
      <c r="BY30" s="265"/>
    </row>
    <row r="31" spans="1:78" ht="6.75" customHeight="1">
      <c r="A31" s="231"/>
      <c r="B31" s="232"/>
      <c r="C31" s="232"/>
      <c r="D31" s="232"/>
      <c r="E31" s="232"/>
      <c r="F31" s="232"/>
      <c r="G31" s="232"/>
      <c r="H31" s="232"/>
      <c r="I31" s="232"/>
      <c r="J31" s="232"/>
      <c r="K31" s="232"/>
      <c r="L31" s="232"/>
      <c r="M31" s="233"/>
      <c r="N31" s="266"/>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70"/>
      <c r="AN31" s="231"/>
      <c r="AO31" s="232"/>
      <c r="AP31" s="232"/>
      <c r="AQ31" s="232"/>
      <c r="AR31" s="232"/>
      <c r="AS31" s="232"/>
      <c r="AT31" s="232"/>
      <c r="AU31" s="232"/>
      <c r="AV31" s="232"/>
      <c r="AW31" s="232"/>
      <c r="AX31" s="232"/>
      <c r="AY31" s="233"/>
      <c r="AZ31" s="285" t="s">
        <v>15</v>
      </c>
      <c r="BA31" s="286"/>
      <c r="BB31" s="286"/>
      <c r="BC31" s="286"/>
      <c r="BD31" s="286"/>
      <c r="BE31" s="287"/>
      <c r="BF31" s="260"/>
      <c r="BG31" s="261"/>
      <c r="BH31" s="261"/>
      <c r="BI31" s="261"/>
      <c r="BJ31" s="261"/>
      <c r="BK31" s="261"/>
      <c r="BL31" s="261"/>
      <c r="BM31" s="261"/>
      <c r="BN31" s="261"/>
      <c r="BO31" s="261"/>
      <c r="BP31" s="261"/>
      <c r="BQ31" s="261"/>
      <c r="BR31" s="261"/>
      <c r="BS31" s="261"/>
      <c r="BT31" s="261"/>
      <c r="BU31" s="261"/>
      <c r="BV31" s="261"/>
      <c r="BW31" s="261"/>
      <c r="BX31" s="261"/>
      <c r="BY31" s="262"/>
    </row>
    <row r="32" spans="1:78" ht="6.75" customHeight="1">
      <c r="A32" s="231"/>
      <c r="B32" s="232"/>
      <c r="C32" s="232"/>
      <c r="D32" s="232"/>
      <c r="E32" s="232"/>
      <c r="F32" s="232"/>
      <c r="G32" s="232"/>
      <c r="H32" s="232"/>
      <c r="I32" s="232"/>
      <c r="J32" s="232"/>
      <c r="K32" s="232"/>
      <c r="L32" s="232"/>
      <c r="M32" s="233"/>
      <c r="N32" s="266" t="s">
        <v>14</v>
      </c>
      <c r="O32" s="267"/>
      <c r="P32" s="267"/>
      <c r="Q32" s="267"/>
      <c r="R32" s="267"/>
      <c r="S32" s="267"/>
      <c r="T32" s="267"/>
      <c r="U32" s="267"/>
      <c r="V32" s="267"/>
      <c r="W32" s="267"/>
      <c r="X32" s="267"/>
      <c r="Y32" s="267"/>
      <c r="Z32" s="267" t="s">
        <v>10</v>
      </c>
      <c r="AA32" s="267"/>
      <c r="AB32" s="267"/>
      <c r="AC32" s="267"/>
      <c r="AD32" s="267"/>
      <c r="AE32" s="267"/>
      <c r="AF32" s="267"/>
      <c r="AG32" s="267"/>
      <c r="AH32" s="267"/>
      <c r="AI32" s="267"/>
      <c r="AJ32" s="267"/>
      <c r="AK32" s="267"/>
      <c r="AL32" s="267"/>
      <c r="AM32" s="270"/>
      <c r="AN32" s="231"/>
      <c r="AO32" s="232"/>
      <c r="AP32" s="232"/>
      <c r="AQ32" s="232"/>
      <c r="AR32" s="232"/>
      <c r="AS32" s="232"/>
      <c r="AT32" s="232"/>
      <c r="AU32" s="232"/>
      <c r="AV32" s="232"/>
      <c r="AW32" s="232"/>
      <c r="AX32" s="232"/>
      <c r="AY32" s="233"/>
      <c r="AZ32" s="288"/>
      <c r="BA32" s="289"/>
      <c r="BB32" s="289"/>
      <c r="BC32" s="289"/>
      <c r="BD32" s="289"/>
      <c r="BE32" s="290"/>
      <c r="BF32" s="263"/>
      <c r="BG32" s="264"/>
      <c r="BH32" s="264"/>
      <c r="BI32" s="264"/>
      <c r="BJ32" s="264"/>
      <c r="BK32" s="264"/>
      <c r="BL32" s="264"/>
      <c r="BM32" s="264"/>
      <c r="BN32" s="264"/>
      <c r="BO32" s="264"/>
      <c r="BP32" s="264"/>
      <c r="BQ32" s="264"/>
      <c r="BR32" s="264"/>
      <c r="BS32" s="264"/>
      <c r="BT32" s="264"/>
      <c r="BU32" s="264"/>
      <c r="BV32" s="264"/>
      <c r="BW32" s="264"/>
      <c r="BX32" s="264"/>
      <c r="BY32" s="265"/>
    </row>
    <row r="33" spans="1:81" ht="8.25" customHeight="1">
      <c r="A33" s="231"/>
      <c r="B33" s="232"/>
      <c r="C33" s="232"/>
      <c r="D33" s="232"/>
      <c r="E33" s="232"/>
      <c r="F33" s="232"/>
      <c r="G33" s="232"/>
      <c r="H33" s="232"/>
      <c r="I33" s="232"/>
      <c r="J33" s="232"/>
      <c r="K33" s="232"/>
      <c r="L33" s="232"/>
      <c r="M33" s="233"/>
      <c r="N33" s="266"/>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70"/>
      <c r="AN33" s="231"/>
      <c r="AO33" s="232"/>
      <c r="AP33" s="232"/>
      <c r="AQ33" s="232"/>
      <c r="AR33" s="232"/>
      <c r="AS33" s="232"/>
      <c r="AT33" s="232"/>
      <c r="AU33" s="232"/>
      <c r="AV33" s="232"/>
      <c r="AW33" s="232"/>
      <c r="AX33" s="232"/>
      <c r="AY33" s="233"/>
      <c r="AZ33" s="272" t="s">
        <v>10</v>
      </c>
      <c r="BA33" s="273"/>
      <c r="BB33" s="273"/>
      <c r="BC33" s="273"/>
      <c r="BD33" s="273"/>
      <c r="BE33" s="274"/>
      <c r="BF33" s="260"/>
      <c r="BG33" s="261"/>
      <c r="BH33" s="261"/>
      <c r="BI33" s="261"/>
      <c r="BJ33" s="261"/>
      <c r="BK33" s="261"/>
      <c r="BL33" s="261"/>
      <c r="BM33" s="261"/>
      <c r="BN33" s="261"/>
      <c r="BO33" s="261"/>
      <c r="BP33" s="261"/>
      <c r="BQ33" s="261"/>
      <c r="BR33" s="261"/>
      <c r="BS33" s="261"/>
      <c r="BT33" s="261"/>
      <c r="BU33" s="261"/>
      <c r="BV33" s="261"/>
      <c r="BW33" s="261"/>
      <c r="BX33" s="261"/>
      <c r="BY33" s="262"/>
    </row>
    <row r="34" spans="1:81" ht="6.75" customHeight="1">
      <c r="A34" s="231"/>
      <c r="B34" s="232"/>
      <c r="C34" s="232"/>
      <c r="D34" s="232"/>
      <c r="E34" s="232"/>
      <c r="F34" s="232"/>
      <c r="G34" s="232"/>
      <c r="H34" s="232"/>
      <c r="I34" s="232"/>
      <c r="J34" s="232"/>
      <c r="K34" s="232"/>
      <c r="L34" s="232"/>
      <c r="M34" s="233"/>
      <c r="N34" s="268"/>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71"/>
      <c r="AN34" s="231"/>
      <c r="AO34" s="232"/>
      <c r="AP34" s="232"/>
      <c r="AQ34" s="232"/>
      <c r="AR34" s="232"/>
      <c r="AS34" s="232"/>
      <c r="AT34" s="232"/>
      <c r="AU34" s="232"/>
      <c r="AV34" s="232"/>
      <c r="AW34" s="232"/>
      <c r="AX34" s="232"/>
      <c r="AY34" s="233"/>
      <c r="AZ34" s="275"/>
      <c r="BA34" s="276"/>
      <c r="BB34" s="276"/>
      <c r="BC34" s="276"/>
      <c r="BD34" s="276"/>
      <c r="BE34" s="277"/>
      <c r="BF34" s="263"/>
      <c r="BG34" s="264"/>
      <c r="BH34" s="264"/>
      <c r="BI34" s="264"/>
      <c r="BJ34" s="264"/>
      <c r="BK34" s="264"/>
      <c r="BL34" s="264"/>
      <c r="BM34" s="264"/>
      <c r="BN34" s="264"/>
      <c r="BO34" s="264"/>
      <c r="BP34" s="264"/>
      <c r="BQ34" s="264"/>
      <c r="BR34" s="264"/>
      <c r="BS34" s="264"/>
      <c r="BT34" s="264"/>
      <c r="BU34" s="264"/>
      <c r="BV34" s="264"/>
      <c r="BW34" s="264"/>
      <c r="BX34" s="264"/>
      <c r="BY34" s="265"/>
    </row>
    <row r="35" spans="1:81" ht="6.75" customHeight="1">
      <c r="A35" s="228" t="s">
        <v>113</v>
      </c>
      <c r="B35" s="229"/>
      <c r="C35" s="229"/>
      <c r="D35" s="229"/>
      <c r="E35" s="229"/>
      <c r="F35" s="229"/>
      <c r="G35" s="229"/>
      <c r="H35" s="229"/>
      <c r="I35" s="229"/>
      <c r="J35" s="229"/>
      <c r="K35" s="229"/>
      <c r="L35" s="229"/>
      <c r="M35" s="229"/>
      <c r="N35" s="260"/>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2"/>
      <c r="AN35" s="16"/>
      <c r="AO35" s="16"/>
      <c r="AP35" s="16"/>
      <c r="AQ35" s="16"/>
      <c r="AR35" s="16"/>
      <c r="AS35" s="16"/>
      <c r="AT35" s="16"/>
      <c r="AU35" s="16"/>
      <c r="AV35" s="16"/>
      <c r="AW35" s="16"/>
      <c r="AX35" s="16"/>
      <c r="AY35" s="16"/>
      <c r="AZ35" s="278"/>
      <c r="BA35" s="278"/>
      <c r="BB35" s="278"/>
      <c r="BC35" s="278"/>
      <c r="BD35" s="278"/>
      <c r="BE35" s="278"/>
      <c r="BF35" s="280"/>
      <c r="BG35" s="280"/>
      <c r="BH35" s="280"/>
      <c r="BI35" s="280"/>
      <c r="BJ35" s="280"/>
      <c r="BK35" s="280"/>
      <c r="BL35" s="280"/>
      <c r="BM35" s="280"/>
      <c r="BN35" s="280"/>
      <c r="BO35" s="280"/>
      <c r="BP35" s="280"/>
      <c r="BQ35" s="280"/>
      <c r="BR35" s="280"/>
      <c r="BS35" s="280"/>
      <c r="BT35" s="280"/>
      <c r="BU35" s="280"/>
      <c r="BV35" s="280"/>
      <c r="BW35" s="280"/>
      <c r="BX35" s="280"/>
      <c r="BY35" s="280"/>
      <c r="CB35" s="10" t="s">
        <v>114</v>
      </c>
      <c r="CC35" s="10" t="s">
        <v>115</v>
      </c>
    </row>
    <row r="36" spans="1:81" ht="6.75" customHeight="1">
      <c r="A36" s="234"/>
      <c r="B36" s="235"/>
      <c r="C36" s="235"/>
      <c r="D36" s="235"/>
      <c r="E36" s="235"/>
      <c r="F36" s="235"/>
      <c r="G36" s="235"/>
      <c r="H36" s="235"/>
      <c r="I36" s="235"/>
      <c r="J36" s="235"/>
      <c r="K36" s="235"/>
      <c r="L36" s="235"/>
      <c r="M36" s="235"/>
      <c r="N36" s="263"/>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5"/>
      <c r="AN36" s="13"/>
      <c r="AO36" s="13"/>
      <c r="AP36" s="13"/>
      <c r="AQ36" s="13"/>
      <c r="AR36" s="13"/>
      <c r="AS36" s="13"/>
      <c r="AT36" s="13"/>
      <c r="AU36" s="13"/>
      <c r="AV36" s="13"/>
      <c r="AW36" s="13"/>
      <c r="AX36" s="13"/>
      <c r="AY36" s="13"/>
      <c r="AZ36" s="279"/>
      <c r="BA36" s="279"/>
      <c r="BB36" s="279"/>
      <c r="BC36" s="279"/>
      <c r="BD36" s="279"/>
      <c r="BE36" s="279"/>
      <c r="BF36" s="281"/>
      <c r="BG36" s="281"/>
      <c r="BH36" s="281"/>
      <c r="BI36" s="281"/>
      <c r="BJ36" s="281"/>
      <c r="BK36" s="281"/>
      <c r="BL36" s="281"/>
      <c r="BM36" s="281"/>
      <c r="BN36" s="281"/>
      <c r="BO36" s="281"/>
      <c r="BP36" s="281"/>
      <c r="BQ36" s="281"/>
      <c r="BR36" s="281"/>
      <c r="BS36" s="281"/>
      <c r="BT36" s="281"/>
      <c r="BU36" s="281"/>
      <c r="BV36" s="281"/>
      <c r="BW36" s="281"/>
      <c r="BX36" s="281"/>
      <c r="BY36" s="281"/>
    </row>
    <row r="37" spans="1:81" customFormat="1" ht="6.75" customHeight="1"/>
    <row r="38" spans="1:81" customFormat="1" ht="29.25" customHeight="1">
      <c r="A38" t="s">
        <v>249</v>
      </c>
    </row>
    <row r="39" spans="1:81" customFormat="1" ht="19.5" customHeight="1">
      <c r="A39" s="156" t="s">
        <v>250</v>
      </c>
      <c r="B39" s="156"/>
      <c r="C39" s="156" t="s">
        <v>251</v>
      </c>
      <c r="D39" s="156"/>
      <c r="E39" s="156"/>
      <c r="F39" s="156"/>
      <c r="G39" s="156"/>
      <c r="H39" s="156"/>
      <c r="I39" s="156"/>
      <c r="J39" s="156"/>
      <c r="K39" s="156"/>
      <c r="L39" s="156"/>
      <c r="M39" s="158" t="s">
        <v>274</v>
      </c>
      <c r="N39" s="159"/>
      <c r="O39" s="159"/>
      <c r="P39" s="159"/>
      <c r="Q39" s="159"/>
      <c r="R39" s="159"/>
      <c r="S39" s="159"/>
      <c r="T39" s="159"/>
      <c r="U39" s="159"/>
      <c r="V39" s="159"/>
      <c r="W39" s="159"/>
      <c r="X39" s="160"/>
      <c r="Y39" s="158" t="s">
        <v>252</v>
      </c>
      <c r="Z39" s="159"/>
      <c r="AA39" s="159"/>
      <c r="AB39" s="159"/>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60"/>
      <c r="BF39" s="156" t="s">
        <v>253</v>
      </c>
      <c r="BG39" s="156"/>
      <c r="BH39" s="156"/>
      <c r="BI39" s="156"/>
      <c r="BJ39" s="156"/>
      <c r="BK39" s="156"/>
      <c r="BL39" s="156"/>
      <c r="BM39" s="156"/>
      <c r="BN39" s="156"/>
      <c r="BO39" s="156"/>
      <c r="BP39" s="156"/>
      <c r="BQ39" s="156"/>
      <c r="BR39" s="156"/>
      <c r="BS39" s="156"/>
      <c r="BT39" s="156"/>
      <c r="BU39" s="156"/>
      <c r="BV39" s="156"/>
      <c r="BW39" s="156"/>
      <c r="BX39" s="156"/>
      <c r="BY39" s="156"/>
    </row>
    <row r="40" spans="1:81" customFormat="1" ht="29.25" customHeight="1">
      <c r="A40" s="162">
        <v>1</v>
      </c>
      <c r="B40" s="162"/>
      <c r="C40" s="161"/>
      <c r="D40" s="161"/>
      <c r="E40" s="161"/>
      <c r="F40" s="161"/>
      <c r="G40" s="161"/>
      <c r="H40" s="161"/>
      <c r="I40" s="161"/>
      <c r="J40" s="161"/>
      <c r="K40" s="161"/>
      <c r="L40" s="161"/>
      <c r="M40" s="363"/>
      <c r="N40" s="364"/>
      <c r="O40" s="364"/>
      <c r="P40" s="364"/>
      <c r="Q40" s="364"/>
      <c r="R40" s="364"/>
      <c r="S40" s="364"/>
      <c r="T40" s="364"/>
      <c r="U40" s="364"/>
      <c r="V40" s="364"/>
      <c r="W40" s="364"/>
      <c r="X40" s="365"/>
      <c r="Y40" s="363"/>
      <c r="Z40" s="364"/>
      <c r="AA40" s="364"/>
      <c r="AB40" s="364"/>
      <c r="AC40" s="364"/>
      <c r="AD40" s="364"/>
      <c r="AE40" s="364"/>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364"/>
      <c r="BD40" s="364"/>
      <c r="BE40" s="365"/>
      <c r="BF40" s="163"/>
      <c r="BG40" s="163"/>
      <c r="BH40" s="163"/>
      <c r="BI40" s="163"/>
      <c r="BJ40" s="163"/>
      <c r="BK40" s="163"/>
      <c r="BL40" s="163"/>
      <c r="BM40" s="163"/>
      <c r="BN40" s="163"/>
      <c r="BO40" s="163"/>
      <c r="BP40" s="163"/>
      <c r="BQ40" s="163"/>
      <c r="BR40" s="163"/>
      <c r="BS40" s="163"/>
      <c r="BT40" s="163"/>
      <c r="BU40" s="163"/>
      <c r="BV40" s="163"/>
      <c r="BW40" s="163"/>
      <c r="BX40" s="163"/>
      <c r="BY40" s="163"/>
    </row>
    <row r="41" spans="1:81" customFormat="1" ht="29.25" customHeight="1">
      <c r="A41" s="162">
        <v>2</v>
      </c>
      <c r="B41" s="162"/>
      <c r="C41" s="161"/>
      <c r="D41" s="161"/>
      <c r="E41" s="161"/>
      <c r="F41" s="161"/>
      <c r="G41" s="161"/>
      <c r="H41" s="161"/>
      <c r="I41" s="161"/>
      <c r="J41" s="161"/>
      <c r="K41" s="161"/>
      <c r="L41" s="161"/>
      <c r="M41" s="363"/>
      <c r="N41" s="364"/>
      <c r="O41" s="364"/>
      <c r="P41" s="364"/>
      <c r="Q41" s="364"/>
      <c r="R41" s="364"/>
      <c r="S41" s="364"/>
      <c r="T41" s="364"/>
      <c r="U41" s="364"/>
      <c r="V41" s="364"/>
      <c r="W41" s="364"/>
      <c r="X41" s="365"/>
      <c r="Y41" s="363"/>
      <c r="Z41" s="364"/>
      <c r="AA41" s="364"/>
      <c r="AB41" s="364"/>
      <c r="AC41" s="364"/>
      <c r="AD41" s="364"/>
      <c r="AE41" s="364"/>
      <c r="AF41" s="364"/>
      <c r="AG41" s="364"/>
      <c r="AH41" s="364"/>
      <c r="AI41" s="364"/>
      <c r="AJ41" s="364"/>
      <c r="AK41" s="364"/>
      <c r="AL41" s="364"/>
      <c r="AM41" s="364"/>
      <c r="AN41" s="364"/>
      <c r="AO41" s="364"/>
      <c r="AP41" s="364"/>
      <c r="AQ41" s="364"/>
      <c r="AR41" s="364"/>
      <c r="AS41" s="364"/>
      <c r="AT41" s="364"/>
      <c r="AU41" s="364"/>
      <c r="AV41" s="364"/>
      <c r="AW41" s="364"/>
      <c r="AX41" s="364"/>
      <c r="AY41" s="364"/>
      <c r="AZ41" s="364"/>
      <c r="BA41" s="364"/>
      <c r="BB41" s="364"/>
      <c r="BC41" s="364"/>
      <c r="BD41" s="364"/>
      <c r="BE41" s="365"/>
      <c r="BF41" s="163"/>
      <c r="BG41" s="163"/>
      <c r="BH41" s="163"/>
      <c r="BI41" s="163"/>
      <c r="BJ41" s="163"/>
      <c r="BK41" s="163"/>
      <c r="BL41" s="163"/>
      <c r="BM41" s="163"/>
      <c r="BN41" s="163"/>
      <c r="BO41" s="163"/>
      <c r="BP41" s="163"/>
      <c r="BQ41" s="163"/>
      <c r="BR41" s="163"/>
      <c r="BS41" s="163"/>
      <c r="BT41" s="163"/>
      <c r="BU41" s="163"/>
      <c r="BV41" s="163"/>
      <c r="BW41" s="163"/>
      <c r="BX41" s="163"/>
      <c r="BY41" s="163"/>
    </row>
    <row r="42" spans="1:81" customFormat="1" ht="29.25" customHeight="1">
      <c r="A42" s="162">
        <v>3</v>
      </c>
      <c r="B42" s="162"/>
      <c r="C42" s="161"/>
      <c r="D42" s="161"/>
      <c r="E42" s="161"/>
      <c r="F42" s="161"/>
      <c r="G42" s="161"/>
      <c r="H42" s="161"/>
      <c r="I42" s="161"/>
      <c r="J42" s="161"/>
      <c r="K42" s="161"/>
      <c r="L42" s="161"/>
      <c r="M42" s="363"/>
      <c r="N42" s="364"/>
      <c r="O42" s="364"/>
      <c r="P42" s="364"/>
      <c r="Q42" s="364"/>
      <c r="R42" s="364"/>
      <c r="S42" s="364"/>
      <c r="T42" s="364"/>
      <c r="U42" s="364"/>
      <c r="V42" s="364"/>
      <c r="W42" s="364"/>
      <c r="X42" s="365"/>
      <c r="Y42" s="363"/>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4"/>
      <c r="AY42" s="364"/>
      <c r="AZ42" s="364"/>
      <c r="BA42" s="364"/>
      <c r="BB42" s="364"/>
      <c r="BC42" s="364"/>
      <c r="BD42" s="364"/>
      <c r="BE42" s="365"/>
      <c r="BF42" s="163"/>
      <c r="BG42" s="163"/>
      <c r="BH42" s="163"/>
      <c r="BI42" s="163"/>
      <c r="BJ42" s="163"/>
      <c r="BK42" s="163"/>
      <c r="BL42" s="163"/>
      <c r="BM42" s="163"/>
      <c r="BN42" s="163"/>
      <c r="BO42" s="163"/>
      <c r="BP42" s="163"/>
      <c r="BQ42" s="163"/>
      <c r="BR42" s="163"/>
      <c r="BS42" s="163"/>
      <c r="BT42" s="163"/>
      <c r="BU42" s="163"/>
      <c r="BV42" s="163"/>
      <c r="BW42" s="163"/>
      <c r="BX42" s="163"/>
      <c r="BY42" s="163"/>
    </row>
    <row r="43" spans="1:81" customFormat="1" ht="29.25" customHeight="1">
      <c r="A43" s="162">
        <v>4</v>
      </c>
      <c r="B43" s="162"/>
      <c r="C43" s="161"/>
      <c r="D43" s="161"/>
      <c r="E43" s="161"/>
      <c r="F43" s="161"/>
      <c r="G43" s="161"/>
      <c r="H43" s="161"/>
      <c r="I43" s="161"/>
      <c r="J43" s="161"/>
      <c r="K43" s="161"/>
      <c r="L43" s="161"/>
      <c r="M43" s="363"/>
      <c r="N43" s="364"/>
      <c r="O43" s="364"/>
      <c r="P43" s="364"/>
      <c r="Q43" s="364"/>
      <c r="R43" s="364"/>
      <c r="S43" s="364"/>
      <c r="T43" s="364"/>
      <c r="U43" s="364"/>
      <c r="V43" s="364"/>
      <c r="W43" s="364"/>
      <c r="X43" s="365"/>
      <c r="Y43" s="363"/>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5"/>
      <c r="BF43" s="163"/>
      <c r="BG43" s="163"/>
      <c r="BH43" s="163"/>
      <c r="BI43" s="163"/>
      <c r="BJ43" s="163"/>
      <c r="BK43" s="163"/>
      <c r="BL43" s="163"/>
      <c r="BM43" s="163"/>
      <c r="BN43" s="163"/>
      <c r="BO43" s="163"/>
      <c r="BP43" s="163"/>
      <c r="BQ43" s="163"/>
      <c r="BR43" s="163"/>
      <c r="BS43" s="163"/>
      <c r="BT43" s="163"/>
      <c r="BU43" s="163"/>
      <c r="BV43" s="163"/>
      <c r="BW43" s="163"/>
      <c r="BX43" s="163"/>
      <c r="BY43" s="163"/>
    </row>
    <row r="44" spans="1:81" customFormat="1" ht="29.25" customHeight="1">
      <c r="A44" s="162">
        <v>5</v>
      </c>
      <c r="B44" s="162"/>
      <c r="C44" s="161"/>
      <c r="D44" s="161"/>
      <c r="E44" s="161"/>
      <c r="F44" s="161"/>
      <c r="G44" s="161"/>
      <c r="H44" s="161"/>
      <c r="I44" s="161"/>
      <c r="J44" s="161"/>
      <c r="K44" s="161"/>
      <c r="L44" s="161"/>
      <c r="M44" s="363"/>
      <c r="N44" s="364"/>
      <c r="O44" s="364"/>
      <c r="P44" s="364"/>
      <c r="Q44" s="364"/>
      <c r="R44" s="364"/>
      <c r="S44" s="364"/>
      <c r="T44" s="364"/>
      <c r="U44" s="364"/>
      <c r="V44" s="364"/>
      <c r="W44" s="364"/>
      <c r="X44" s="365"/>
      <c r="Y44" s="363"/>
      <c r="Z44" s="364"/>
      <c r="AA44" s="364"/>
      <c r="AB44" s="364"/>
      <c r="AC44" s="364"/>
      <c r="AD44" s="364"/>
      <c r="AE44" s="364"/>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364"/>
      <c r="BD44" s="364"/>
      <c r="BE44" s="365"/>
      <c r="BF44" s="163"/>
      <c r="BG44" s="163"/>
      <c r="BH44" s="163"/>
      <c r="BI44" s="163"/>
      <c r="BJ44" s="163"/>
      <c r="BK44" s="163"/>
      <c r="BL44" s="163"/>
      <c r="BM44" s="163"/>
      <c r="BN44" s="163"/>
      <c r="BO44" s="163"/>
      <c r="BP44" s="163"/>
      <c r="BQ44" s="163"/>
      <c r="BR44" s="163"/>
      <c r="BS44" s="163"/>
      <c r="BT44" s="163"/>
      <c r="BU44" s="163"/>
      <c r="BV44" s="163"/>
      <c r="BW44" s="163"/>
      <c r="BX44" s="163"/>
      <c r="BY44" s="163"/>
    </row>
    <row r="45" spans="1:81" customFormat="1" ht="29.25" customHeight="1">
      <c r="A45" s="162">
        <v>6</v>
      </c>
      <c r="B45" s="162"/>
      <c r="C45" s="161"/>
      <c r="D45" s="161"/>
      <c r="E45" s="161"/>
      <c r="F45" s="161"/>
      <c r="G45" s="161"/>
      <c r="H45" s="161"/>
      <c r="I45" s="161"/>
      <c r="J45" s="161"/>
      <c r="K45" s="161"/>
      <c r="L45" s="161"/>
      <c r="M45" s="363"/>
      <c r="N45" s="364"/>
      <c r="O45" s="364"/>
      <c r="P45" s="364"/>
      <c r="Q45" s="364"/>
      <c r="R45" s="364"/>
      <c r="S45" s="364"/>
      <c r="T45" s="364"/>
      <c r="U45" s="364"/>
      <c r="V45" s="364"/>
      <c r="W45" s="364"/>
      <c r="X45" s="365"/>
      <c r="Y45" s="363"/>
      <c r="Z45" s="364"/>
      <c r="AA45" s="364"/>
      <c r="AB45" s="364"/>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4"/>
      <c r="AY45" s="364"/>
      <c r="AZ45" s="364"/>
      <c r="BA45" s="364"/>
      <c r="BB45" s="364"/>
      <c r="BC45" s="364"/>
      <c r="BD45" s="364"/>
      <c r="BE45" s="365"/>
      <c r="BF45" s="163"/>
      <c r="BG45" s="163"/>
      <c r="BH45" s="163"/>
      <c r="BI45" s="163"/>
      <c r="BJ45" s="163"/>
      <c r="BK45" s="163"/>
      <c r="BL45" s="163"/>
      <c r="BM45" s="163"/>
      <c r="BN45" s="163"/>
      <c r="BO45" s="163"/>
      <c r="BP45" s="163"/>
      <c r="BQ45" s="163"/>
      <c r="BR45" s="163"/>
      <c r="BS45" s="163"/>
      <c r="BT45" s="163"/>
      <c r="BU45" s="163"/>
      <c r="BV45" s="163"/>
      <c r="BW45" s="163"/>
      <c r="BX45" s="163"/>
      <c r="BY45" s="163"/>
    </row>
    <row r="46" spans="1:81" customFormat="1" ht="29.25" customHeight="1">
      <c r="A46" s="162">
        <v>7</v>
      </c>
      <c r="B46" s="162"/>
      <c r="C46" s="161"/>
      <c r="D46" s="161"/>
      <c r="E46" s="161"/>
      <c r="F46" s="161"/>
      <c r="G46" s="161"/>
      <c r="H46" s="161"/>
      <c r="I46" s="161"/>
      <c r="J46" s="161"/>
      <c r="K46" s="161"/>
      <c r="L46" s="161"/>
      <c r="M46" s="363"/>
      <c r="N46" s="364"/>
      <c r="O46" s="364"/>
      <c r="P46" s="364"/>
      <c r="Q46" s="364"/>
      <c r="R46" s="364"/>
      <c r="S46" s="364"/>
      <c r="T46" s="364"/>
      <c r="U46" s="364"/>
      <c r="V46" s="364"/>
      <c r="W46" s="364"/>
      <c r="X46" s="365"/>
      <c r="Y46" s="363"/>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5"/>
      <c r="BF46" s="163"/>
      <c r="BG46" s="163"/>
      <c r="BH46" s="163"/>
      <c r="BI46" s="163"/>
      <c r="BJ46" s="163"/>
      <c r="BK46" s="163"/>
      <c r="BL46" s="163"/>
      <c r="BM46" s="163"/>
      <c r="BN46" s="163"/>
      <c r="BO46" s="163"/>
      <c r="BP46" s="163"/>
      <c r="BQ46" s="163"/>
      <c r="BR46" s="163"/>
      <c r="BS46" s="163"/>
      <c r="BT46" s="163"/>
      <c r="BU46" s="163"/>
      <c r="BV46" s="163"/>
      <c r="BW46" s="163"/>
      <c r="BX46" s="163"/>
      <c r="BY46" s="163"/>
    </row>
    <row r="47" spans="1:81" customFormat="1" ht="29.25" customHeight="1">
      <c r="A47" s="162">
        <v>8</v>
      </c>
      <c r="B47" s="162"/>
      <c r="C47" s="161"/>
      <c r="D47" s="161"/>
      <c r="E47" s="161"/>
      <c r="F47" s="161"/>
      <c r="G47" s="161"/>
      <c r="H47" s="161"/>
      <c r="I47" s="161"/>
      <c r="J47" s="161"/>
      <c r="K47" s="161"/>
      <c r="L47" s="161"/>
      <c r="M47" s="363"/>
      <c r="N47" s="364"/>
      <c r="O47" s="364"/>
      <c r="P47" s="364"/>
      <c r="Q47" s="364"/>
      <c r="R47" s="364"/>
      <c r="S47" s="364"/>
      <c r="T47" s="364"/>
      <c r="U47" s="364"/>
      <c r="V47" s="364"/>
      <c r="W47" s="364"/>
      <c r="X47" s="365"/>
      <c r="Y47" s="363"/>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5"/>
      <c r="BF47" s="163"/>
      <c r="BG47" s="163"/>
      <c r="BH47" s="163"/>
      <c r="BI47" s="163"/>
      <c r="BJ47" s="163"/>
      <c r="BK47" s="163"/>
      <c r="BL47" s="163"/>
      <c r="BM47" s="163"/>
      <c r="BN47" s="163"/>
      <c r="BO47" s="163"/>
      <c r="BP47" s="163"/>
      <c r="BQ47" s="163"/>
      <c r="BR47" s="163"/>
      <c r="BS47" s="163"/>
      <c r="BT47" s="163"/>
      <c r="BU47" s="163"/>
      <c r="BV47" s="163"/>
      <c r="BW47" s="163"/>
      <c r="BX47" s="163"/>
      <c r="BY47" s="163"/>
    </row>
    <row r="48" spans="1:81" customFormat="1" ht="29.25" customHeight="1">
      <c r="A48" s="162">
        <v>9</v>
      </c>
      <c r="B48" s="162"/>
      <c r="C48" s="161"/>
      <c r="D48" s="161"/>
      <c r="E48" s="161"/>
      <c r="F48" s="161"/>
      <c r="G48" s="161"/>
      <c r="H48" s="161"/>
      <c r="I48" s="161"/>
      <c r="J48" s="161"/>
      <c r="K48" s="161"/>
      <c r="L48" s="161"/>
      <c r="M48" s="363"/>
      <c r="N48" s="364"/>
      <c r="O48" s="364"/>
      <c r="P48" s="364"/>
      <c r="Q48" s="364"/>
      <c r="R48" s="364"/>
      <c r="S48" s="364"/>
      <c r="T48" s="364"/>
      <c r="U48" s="364"/>
      <c r="V48" s="364"/>
      <c r="W48" s="364"/>
      <c r="X48" s="365"/>
      <c r="Y48" s="363"/>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5"/>
      <c r="BF48" s="163"/>
      <c r="BG48" s="163"/>
      <c r="BH48" s="163"/>
      <c r="BI48" s="163"/>
      <c r="BJ48" s="163"/>
      <c r="BK48" s="163"/>
      <c r="BL48" s="163"/>
      <c r="BM48" s="163"/>
      <c r="BN48" s="163"/>
      <c r="BO48" s="163"/>
      <c r="BP48" s="163"/>
      <c r="BQ48" s="163"/>
      <c r="BR48" s="163"/>
      <c r="BS48" s="163"/>
      <c r="BT48" s="163"/>
      <c r="BU48" s="163"/>
      <c r="BV48" s="163"/>
      <c r="BW48" s="163"/>
      <c r="BX48" s="163"/>
      <c r="BY48" s="163"/>
    </row>
    <row r="49" spans="1:81" customFormat="1" ht="29.25" customHeight="1">
      <c r="A49" s="162">
        <v>10</v>
      </c>
      <c r="B49" s="162"/>
      <c r="C49" s="161"/>
      <c r="D49" s="161"/>
      <c r="E49" s="161"/>
      <c r="F49" s="161"/>
      <c r="G49" s="161"/>
      <c r="H49" s="161"/>
      <c r="I49" s="161"/>
      <c r="J49" s="161"/>
      <c r="K49" s="161"/>
      <c r="L49" s="161"/>
      <c r="M49" s="363"/>
      <c r="N49" s="364"/>
      <c r="O49" s="364"/>
      <c r="P49" s="364"/>
      <c r="Q49" s="364"/>
      <c r="R49" s="364"/>
      <c r="S49" s="364"/>
      <c r="T49" s="364"/>
      <c r="U49" s="364"/>
      <c r="V49" s="364"/>
      <c r="W49" s="364"/>
      <c r="X49" s="365"/>
      <c r="Y49" s="363"/>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5"/>
      <c r="BF49" s="163"/>
      <c r="BG49" s="163"/>
      <c r="BH49" s="163"/>
      <c r="BI49" s="163"/>
      <c r="BJ49" s="163"/>
      <c r="BK49" s="163"/>
      <c r="BL49" s="163"/>
      <c r="BM49" s="163"/>
      <c r="BN49" s="163"/>
      <c r="BO49" s="163"/>
      <c r="BP49" s="163"/>
      <c r="BQ49" s="163"/>
      <c r="BR49" s="163"/>
      <c r="BS49" s="163"/>
      <c r="BT49" s="163"/>
      <c r="BU49" s="163"/>
      <c r="BV49" s="163"/>
      <c r="BW49" s="163"/>
      <c r="BX49" s="163"/>
      <c r="BY49" s="163"/>
    </row>
    <row r="50" spans="1:81" customFormat="1" ht="29.25" customHeight="1">
      <c r="A50" s="156" t="s">
        <v>16</v>
      </c>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F50" s="157">
        <f>SUM(BF40:BY49)</f>
        <v>0</v>
      </c>
      <c r="BG50" s="157"/>
      <c r="BH50" s="157"/>
      <c r="BI50" s="157"/>
      <c r="BJ50" s="157"/>
      <c r="BK50" s="157"/>
      <c r="BL50" s="157"/>
      <c r="BM50" s="157"/>
      <c r="BN50" s="157"/>
      <c r="BO50" s="157"/>
      <c r="BP50" s="157"/>
      <c r="BQ50" s="157"/>
      <c r="BR50" s="157"/>
      <c r="BS50" s="157"/>
      <c r="BT50" s="157"/>
      <c r="BU50" s="157"/>
      <c r="BV50" s="157"/>
      <c r="BW50" s="157"/>
      <c r="BX50" s="157"/>
      <c r="BY50" s="157"/>
    </row>
    <row r="51" spans="1:81" ht="8.25" customHeight="1">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7"/>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7"/>
      <c r="BJ51" s="19"/>
      <c r="BK51" s="19"/>
      <c r="BL51" s="19"/>
      <c r="BM51" s="19"/>
      <c r="BN51" s="19"/>
      <c r="BO51" s="19"/>
      <c r="BP51" s="19"/>
      <c r="BQ51" s="19"/>
      <c r="BR51" s="19"/>
      <c r="BS51" s="19"/>
      <c r="BT51" s="19"/>
      <c r="BU51" s="19"/>
      <c r="BV51" s="19"/>
      <c r="BW51" s="19"/>
      <c r="BX51" s="19"/>
      <c r="BY51" s="19"/>
    </row>
    <row r="52" spans="1:81" ht="8.25" customHeight="1">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7"/>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7"/>
      <c r="BJ52" s="19"/>
      <c r="BK52" s="19"/>
      <c r="BL52" s="19"/>
      <c r="BM52" s="19"/>
      <c r="BN52" s="19"/>
      <c r="BO52" s="19"/>
      <c r="BP52" s="19"/>
      <c r="BQ52" s="19"/>
      <c r="BR52" s="19"/>
      <c r="BS52" s="19"/>
      <c r="BT52" s="19"/>
      <c r="BU52" s="19"/>
      <c r="BV52" s="19"/>
      <c r="BW52" s="19"/>
      <c r="BX52" s="19"/>
      <c r="BY52" s="19"/>
    </row>
    <row r="53" spans="1:81" ht="8.25" customHeight="1">
      <c r="A53" s="172" t="s">
        <v>17</v>
      </c>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258" t="e" cm="1">
        <f t="array" ref="AF53">_xlfn.IFS(N35="有",CB54,N35="無",CC54)</f>
        <v>#N/A</v>
      </c>
      <c r="AG53" s="258"/>
      <c r="AH53" s="258"/>
      <c r="AI53" s="258"/>
      <c r="AJ53" s="258"/>
      <c r="AK53" s="258"/>
      <c r="AL53" s="258"/>
      <c r="AM53" s="258"/>
      <c r="AN53" s="258"/>
      <c r="AO53" s="258"/>
      <c r="AP53" s="258"/>
      <c r="AQ53" s="258"/>
      <c r="AR53" s="258"/>
      <c r="AS53" s="258"/>
      <c r="AT53" s="258"/>
      <c r="AU53" s="258"/>
      <c r="AV53" s="258"/>
      <c r="AW53" s="258"/>
      <c r="AX53" s="258"/>
      <c r="AY53" s="258"/>
      <c r="AZ53" s="258"/>
      <c r="BA53" s="258"/>
      <c r="BB53" s="258"/>
      <c r="BC53" s="258"/>
      <c r="BD53" s="258"/>
      <c r="BE53" s="258"/>
      <c r="BF53" s="258"/>
      <c r="BG53" s="258"/>
      <c r="BH53" s="258"/>
      <c r="BI53" s="258"/>
      <c r="BJ53" s="258"/>
      <c r="BK53" s="258"/>
      <c r="BL53" s="258"/>
      <c r="BM53" s="258"/>
      <c r="BN53" s="258"/>
      <c r="BO53" s="258"/>
      <c r="BP53" s="258"/>
      <c r="BQ53" s="258"/>
      <c r="BR53" s="258"/>
      <c r="BS53" s="258"/>
      <c r="BT53" s="258"/>
      <c r="BU53" s="258"/>
      <c r="BV53" s="258"/>
      <c r="BW53" s="258"/>
      <c r="BX53" s="258"/>
      <c r="BY53" s="258"/>
    </row>
    <row r="54" spans="1:81" ht="16.5" customHeight="1">
      <c r="A54" s="172"/>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258"/>
      <c r="AG54" s="258"/>
      <c r="AH54" s="258"/>
      <c r="AI54" s="258"/>
      <c r="AJ54" s="258"/>
      <c r="AK54" s="258"/>
      <c r="AL54" s="258"/>
      <c r="AM54" s="258"/>
      <c r="AN54" s="258"/>
      <c r="AO54" s="258"/>
      <c r="AP54" s="258"/>
      <c r="AQ54" s="258"/>
      <c r="AR54" s="258"/>
      <c r="AS54" s="258"/>
      <c r="AT54" s="258"/>
      <c r="AU54" s="258"/>
      <c r="AV54" s="258"/>
      <c r="AW54" s="258"/>
      <c r="AX54" s="258"/>
      <c r="AY54" s="258"/>
      <c r="AZ54" s="258"/>
      <c r="BA54" s="258"/>
      <c r="BB54" s="258"/>
      <c r="BC54" s="258"/>
      <c r="BD54" s="258"/>
      <c r="BE54" s="258"/>
      <c r="BF54" s="258"/>
      <c r="BG54" s="258"/>
      <c r="BH54" s="258"/>
      <c r="BI54" s="258"/>
      <c r="BJ54" s="258"/>
      <c r="BK54" s="258"/>
      <c r="BL54" s="258"/>
      <c r="BM54" s="258"/>
      <c r="BN54" s="258"/>
      <c r="BO54" s="258"/>
      <c r="BP54" s="258"/>
      <c r="BQ54" s="258"/>
      <c r="BR54" s="258"/>
      <c r="BS54" s="258"/>
      <c r="BT54" s="258"/>
      <c r="BU54" s="258"/>
      <c r="BV54" s="258"/>
      <c r="BW54" s="258"/>
      <c r="BX54" s="258"/>
      <c r="BY54" s="258"/>
      <c r="CB54" s="10" t="s">
        <v>161</v>
      </c>
      <c r="CC54" s="10" t="s">
        <v>159</v>
      </c>
    </row>
    <row r="55" spans="1:81" ht="8.25" customHeight="1">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c r="BV55" s="259"/>
      <c r="BW55" s="259"/>
      <c r="BX55" s="259"/>
      <c r="BY55" s="259"/>
    </row>
    <row r="56" spans="1:81" ht="12.75" customHeight="1">
      <c r="A56" s="228" t="s">
        <v>18</v>
      </c>
      <c r="B56" s="229"/>
      <c r="C56" s="229"/>
      <c r="D56" s="229"/>
      <c r="E56" s="229"/>
      <c r="F56" s="229"/>
      <c r="G56" s="229"/>
      <c r="H56" s="229"/>
      <c r="I56" s="229"/>
      <c r="J56" s="229"/>
      <c r="K56" s="229"/>
      <c r="L56" s="229"/>
      <c r="M56" s="230"/>
      <c r="N56" s="237"/>
      <c r="O56" s="238"/>
      <c r="P56" s="238"/>
      <c r="Q56" s="238"/>
      <c r="R56" s="238"/>
      <c r="S56" s="238"/>
      <c r="T56" s="238"/>
      <c r="U56" s="238"/>
      <c r="V56" s="238"/>
      <c r="W56" s="238"/>
      <c r="X56" s="238"/>
      <c r="Y56" s="238"/>
      <c r="Z56" s="238"/>
      <c r="AA56" s="238"/>
      <c r="AB56" s="183" t="s">
        <v>19</v>
      </c>
      <c r="AC56" s="246"/>
      <c r="AD56" s="246"/>
      <c r="AE56" s="246"/>
      <c r="AF56" s="246"/>
      <c r="AG56" s="246"/>
      <c r="AH56" s="247"/>
      <c r="AI56" s="254"/>
      <c r="AJ56" s="210"/>
      <c r="AK56" s="210"/>
      <c r="AL56" s="210"/>
      <c r="AM56" s="210"/>
      <c r="AN56" s="210"/>
      <c r="AO56" s="210"/>
      <c r="AP56" s="213"/>
      <c r="AQ56" s="228" t="s">
        <v>20</v>
      </c>
      <c r="AR56" s="229"/>
      <c r="AS56" s="229"/>
      <c r="AT56" s="229"/>
      <c r="AU56" s="229"/>
      <c r="AV56" s="229"/>
      <c r="AW56" s="229"/>
      <c r="AX56" s="229"/>
      <c r="AY56" s="229"/>
      <c r="AZ56" s="229"/>
      <c r="BA56" s="230"/>
      <c r="BB56" s="237"/>
      <c r="BC56" s="238"/>
      <c r="BD56" s="238"/>
      <c r="BE56" s="238"/>
      <c r="BF56" s="238"/>
      <c r="BG56" s="238"/>
      <c r="BH56" s="238"/>
      <c r="BI56" s="238"/>
      <c r="BJ56" s="238"/>
      <c r="BK56" s="238"/>
      <c r="BL56" s="238"/>
      <c r="BM56" s="239"/>
      <c r="BN56" s="183" t="s">
        <v>21</v>
      </c>
      <c r="BO56" s="246"/>
      <c r="BP56" s="246"/>
      <c r="BQ56" s="246"/>
      <c r="BR56" s="246"/>
      <c r="BS56" s="247"/>
      <c r="BT56" s="254"/>
      <c r="BU56" s="210"/>
      <c r="BV56" s="210"/>
      <c r="BW56" s="210"/>
      <c r="BX56" s="210"/>
      <c r="BY56" s="213"/>
    </row>
    <row r="57" spans="1:81" ht="12.75" customHeight="1">
      <c r="A57" s="231"/>
      <c r="B57" s="232"/>
      <c r="C57" s="232"/>
      <c r="D57" s="232"/>
      <c r="E57" s="232"/>
      <c r="F57" s="232"/>
      <c r="G57" s="232"/>
      <c r="H57" s="232"/>
      <c r="I57" s="232"/>
      <c r="J57" s="232"/>
      <c r="K57" s="232"/>
      <c r="L57" s="232"/>
      <c r="M57" s="233"/>
      <c r="N57" s="240"/>
      <c r="O57" s="241"/>
      <c r="P57" s="241"/>
      <c r="Q57" s="241"/>
      <c r="R57" s="241"/>
      <c r="S57" s="241"/>
      <c r="T57" s="241"/>
      <c r="U57" s="241"/>
      <c r="V57" s="241"/>
      <c r="W57" s="241"/>
      <c r="X57" s="241"/>
      <c r="Y57" s="241"/>
      <c r="Z57" s="241"/>
      <c r="AA57" s="241"/>
      <c r="AB57" s="248"/>
      <c r="AC57" s="249"/>
      <c r="AD57" s="249"/>
      <c r="AE57" s="249"/>
      <c r="AF57" s="249"/>
      <c r="AG57" s="249"/>
      <c r="AH57" s="250"/>
      <c r="AI57" s="255"/>
      <c r="AJ57" s="211"/>
      <c r="AK57" s="211"/>
      <c r="AL57" s="211"/>
      <c r="AM57" s="211"/>
      <c r="AN57" s="211"/>
      <c r="AO57" s="211"/>
      <c r="AP57" s="214"/>
      <c r="AQ57" s="231"/>
      <c r="AR57" s="232"/>
      <c r="AS57" s="232"/>
      <c r="AT57" s="232"/>
      <c r="AU57" s="232"/>
      <c r="AV57" s="232"/>
      <c r="AW57" s="232"/>
      <c r="AX57" s="232"/>
      <c r="AY57" s="232"/>
      <c r="AZ57" s="232"/>
      <c r="BA57" s="233"/>
      <c r="BB57" s="240"/>
      <c r="BC57" s="241"/>
      <c r="BD57" s="241"/>
      <c r="BE57" s="241"/>
      <c r="BF57" s="241"/>
      <c r="BG57" s="241"/>
      <c r="BH57" s="241"/>
      <c r="BI57" s="241"/>
      <c r="BJ57" s="241"/>
      <c r="BK57" s="241"/>
      <c r="BL57" s="241"/>
      <c r="BM57" s="242"/>
      <c r="BN57" s="248"/>
      <c r="BO57" s="249"/>
      <c r="BP57" s="249"/>
      <c r="BQ57" s="249"/>
      <c r="BR57" s="249"/>
      <c r="BS57" s="250"/>
      <c r="BT57" s="255"/>
      <c r="BU57" s="211"/>
      <c r="BV57" s="211"/>
      <c r="BW57" s="211"/>
      <c r="BX57" s="211"/>
      <c r="BY57" s="214"/>
    </row>
    <row r="58" spans="1:81" ht="12.75" customHeight="1">
      <c r="A58" s="234"/>
      <c r="B58" s="235"/>
      <c r="C58" s="235"/>
      <c r="D58" s="235"/>
      <c r="E58" s="235"/>
      <c r="F58" s="235"/>
      <c r="G58" s="235"/>
      <c r="H58" s="235"/>
      <c r="I58" s="235"/>
      <c r="J58" s="235"/>
      <c r="K58" s="235"/>
      <c r="L58" s="235"/>
      <c r="M58" s="236"/>
      <c r="N58" s="243"/>
      <c r="O58" s="244"/>
      <c r="P58" s="244"/>
      <c r="Q58" s="244"/>
      <c r="R58" s="244"/>
      <c r="S58" s="244"/>
      <c r="T58" s="244"/>
      <c r="U58" s="244"/>
      <c r="V58" s="244"/>
      <c r="W58" s="244"/>
      <c r="X58" s="244"/>
      <c r="Y58" s="244"/>
      <c r="Z58" s="244"/>
      <c r="AA58" s="244"/>
      <c r="AB58" s="251"/>
      <c r="AC58" s="252"/>
      <c r="AD58" s="252"/>
      <c r="AE58" s="252"/>
      <c r="AF58" s="252"/>
      <c r="AG58" s="252"/>
      <c r="AH58" s="253"/>
      <c r="AI58" s="256"/>
      <c r="AJ58" s="212"/>
      <c r="AK58" s="212"/>
      <c r="AL58" s="212"/>
      <c r="AM58" s="212"/>
      <c r="AN58" s="212"/>
      <c r="AO58" s="212"/>
      <c r="AP58" s="215"/>
      <c r="AQ58" s="234"/>
      <c r="AR58" s="235"/>
      <c r="AS58" s="235"/>
      <c r="AT58" s="235"/>
      <c r="AU58" s="235"/>
      <c r="AV58" s="235"/>
      <c r="AW58" s="235"/>
      <c r="AX58" s="235"/>
      <c r="AY58" s="235"/>
      <c r="AZ58" s="235"/>
      <c r="BA58" s="236"/>
      <c r="BB58" s="243"/>
      <c r="BC58" s="244"/>
      <c r="BD58" s="244"/>
      <c r="BE58" s="244"/>
      <c r="BF58" s="244"/>
      <c r="BG58" s="244"/>
      <c r="BH58" s="244"/>
      <c r="BI58" s="244"/>
      <c r="BJ58" s="244"/>
      <c r="BK58" s="244"/>
      <c r="BL58" s="244"/>
      <c r="BM58" s="245"/>
      <c r="BN58" s="251"/>
      <c r="BO58" s="252"/>
      <c r="BP58" s="252"/>
      <c r="BQ58" s="252"/>
      <c r="BR58" s="252"/>
      <c r="BS58" s="253"/>
      <c r="BT58" s="256"/>
      <c r="BU58" s="212"/>
      <c r="BV58" s="212"/>
      <c r="BW58" s="212"/>
      <c r="BX58" s="212"/>
      <c r="BY58" s="215"/>
    </row>
    <row r="59" spans="1:81" ht="12.75" customHeight="1">
      <c r="A59" s="204" t="s">
        <v>22</v>
      </c>
      <c r="B59" s="205"/>
      <c r="C59" s="205"/>
      <c r="D59" s="205"/>
      <c r="E59" s="205"/>
      <c r="F59" s="205"/>
      <c r="G59" s="205"/>
      <c r="H59" s="205"/>
      <c r="I59" s="205"/>
      <c r="J59" s="205"/>
      <c r="K59" s="205"/>
      <c r="L59" s="205"/>
      <c r="M59" s="206"/>
      <c r="N59" s="219"/>
      <c r="O59" s="220"/>
      <c r="P59" s="220"/>
      <c r="Q59" s="220"/>
      <c r="R59" s="220"/>
      <c r="S59" s="220"/>
      <c r="T59" s="220"/>
      <c r="U59" s="220"/>
      <c r="V59" s="220"/>
      <c r="W59" s="220"/>
      <c r="X59" s="220"/>
      <c r="Y59" s="220"/>
      <c r="Z59" s="220"/>
      <c r="AA59" s="225"/>
      <c r="AB59" s="183" t="s">
        <v>23</v>
      </c>
      <c r="AC59" s="184"/>
      <c r="AD59" s="184"/>
      <c r="AE59" s="184"/>
      <c r="AF59" s="184"/>
      <c r="AG59" s="184"/>
      <c r="AH59" s="184"/>
      <c r="AI59" s="189"/>
      <c r="AJ59" s="190"/>
      <c r="AK59" s="190"/>
      <c r="AL59" s="190"/>
      <c r="AM59" s="190"/>
      <c r="AN59" s="190"/>
      <c r="AO59" s="190"/>
      <c r="AP59" s="191"/>
      <c r="AQ59" s="198" t="s">
        <v>5</v>
      </c>
      <c r="AR59" s="199"/>
      <c r="AS59" s="199"/>
      <c r="AT59" s="199"/>
      <c r="AU59" s="199"/>
      <c r="AV59" s="199"/>
      <c r="AW59" s="199"/>
      <c r="AX59" s="199"/>
      <c r="AY59" s="199"/>
      <c r="AZ59" s="199"/>
      <c r="BA59" s="200"/>
      <c r="BB59" s="201"/>
      <c r="BC59" s="202"/>
      <c r="BD59" s="202"/>
      <c r="BE59" s="202"/>
      <c r="BF59" s="202"/>
      <c r="BG59" s="202"/>
      <c r="BH59" s="202"/>
      <c r="BI59" s="202"/>
      <c r="BJ59" s="202"/>
      <c r="BK59" s="202"/>
      <c r="BL59" s="202"/>
      <c r="BM59" s="202"/>
      <c r="BN59" s="202"/>
      <c r="BO59" s="202"/>
      <c r="BP59" s="202"/>
      <c r="BQ59" s="202"/>
      <c r="BR59" s="202"/>
      <c r="BS59" s="202"/>
      <c r="BT59" s="202"/>
      <c r="BU59" s="202"/>
      <c r="BV59" s="202"/>
      <c r="BW59" s="202"/>
      <c r="BX59" s="202"/>
      <c r="BY59" s="203"/>
    </row>
    <row r="60" spans="1:81" ht="12.75" customHeight="1">
      <c r="A60" s="216"/>
      <c r="B60" s="217"/>
      <c r="C60" s="217"/>
      <c r="D60" s="217"/>
      <c r="E60" s="217"/>
      <c r="F60" s="217"/>
      <c r="G60" s="217"/>
      <c r="H60" s="217"/>
      <c r="I60" s="217"/>
      <c r="J60" s="217"/>
      <c r="K60" s="217"/>
      <c r="L60" s="217"/>
      <c r="M60" s="218"/>
      <c r="N60" s="221"/>
      <c r="O60" s="222"/>
      <c r="P60" s="222"/>
      <c r="Q60" s="222"/>
      <c r="R60" s="222"/>
      <c r="S60" s="222"/>
      <c r="T60" s="222"/>
      <c r="U60" s="222"/>
      <c r="V60" s="222"/>
      <c r="W60" s="222"/>
      <c r="X60" s="222"/>
      <c r="Y60" s="222"/>
      <c r="Z60" s="222"/>
      <c r="AA60" s="226"/>
      <c r="AB60" s="185"/>
      <c r="AC60" s="186"/>
      <c r="AD60" s="186"/>
      <c r="AE60" s="186"/>
      <c r="AF60" s="186"/>
      <c r="AG60" s="186"/>
      <c r="AH60" s="186"/>
      <c r="AI60" s="192"/>
      <c r="AJ60" s="193"/>
      <c r="AK60" s="193"/>
      <c r="AL60" s="193"/>
      <c r="AM60" s="193"/>
      <c r="AN60" s="193"/>
      <c r="AO60" s="193"/>
      <c r="AP60" s="194"/>
      <c r="AQ60" s="204" t="s">
        <v>24</v>
      </c>
      <c r="AR60" s="205"/>
      <c r="AS60" s="205"/>
      <c r="AT60" s="205"/>
      <c r="AU60" s="205"/>
      <c r="AV60" s="205"/>
      <c r="AW60" s="205"/>
      <c r="AX60" s="205"/>
      <c r="AY60" s="205"/>
      <c r="AZ60" s="205"/>
      <c r="BA60" s="206"/>
      <c r="BB60" s="189"/>
      <c r="BC60" s="190"/>
      <c r="BD60" s="190"/>
      <c r="BE60" s="190"/>
      <c r="BF60" s="190"/>
      <c r="BG60" s="190"/>
      <c r="BH60" s="190"/>
      <c r="BI60" s="190"/>
      <c r="BJ60" s="190"/>
      <c r="BK60" s="190"/>
      <c r="BL60" s="190"/>
      <c r="BM60" s="190"/>
      <c r="BN60" s="190"/>
      <c r="BO60" s="190"/>
      <c r="BP60" s="190"/>
      <c r="BQ60" s="190"/>
      <c r="BR60" s="190"/>
      <c r="BS60" s="190"/>
      <c r="BT60" s="190"/>
      <c r="BU60" s="190"/>
      <c r="BV60" s="190"/>
      <c r="BW60" s="190"/>
      <c r="BX60" s="190"/>
      <c r="BY60" s="191"/>
    </row>
    <row r="61" spans="1:81" ht="12.75" customHeight="1">
      <c r="A61" s="207"/>
      <c r="B61" s="208"/>
      <c r="C61" s="208"/>
      <c r="D61" s="208"/>
      <c r="E61" s="208"/>
      <c r="F61" s="208"/>
      <c r="G61" s="208"/>
      <c r="H61" s="208"/>
      <c r="I61" s="208"/>
      <c r="J61" s="208"/>
      <c r="K61" s="208"/>
      <c r="L61" s="208"/>
      <c r="M61" s="209"/>
      <c r="N61" s="223"/>
      <c r="O61" s="224"/>
      <c r="P61" s="224"/>
      <c r="Q61" s="224"/>
      <c r="R61" s="224"/>
      <c r="S61" s="224"/>
      <c r="T61" s="224"/>
      <c r="U61" s="224"/>
      <c r="V61" s="224"/>
      <c r="W61" s="224"/>
      <c r="X61" s="224"/>
      <c r="Y61" s="224"/>
      <c r="Z61" s="224"/>
      <c r="AA61" s="227"/>
      <c r="AB61" s="187"/>
      <c r="AC61" s="188"/>
      <c r="AD61" s="188"/>
      <c r="AE61" s="188"/>
      <c r="AF61" s="188"/>
      <c r="AG61" s="188"/>
      <c r="AH61" s="188"/>
      <c r="AI61" s="195"/>
      <c r="AJ61" s="196"/>
      <c r="AK61" s="196"/>
      <c r="AL61" s="196"/>
      <c r="AM61" s="196"/>
      <c r="AN61" s="196"/>
      <c r="AO61" s="196"/>
      <c r="AP61" s="197"/>
      <c r="AQ61" s="207"/>
      <c r="AR61" s="208"/>
      <c r="AS61" s="208"/>
      <c r="AT61" s="208"/>
      <c r="AU61" s="208"/>
      <c r="AV61" s="208"/>
      <c r="AW61" s="208"/>
      <c r="AX61" s="208"/>
      <c r="AY61" s="208"/>
      <c r="AZ61" s="208"/>
      <c r="BA61" s="209"/>
      <c r="BB61" s="195"/>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7"/>
    </row>
    <row r="62" spans="1:81" ht="17.25" customHeight="1">
      <c r="A62" s="171" t="s">
        <v>25</v>
      </c>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c r="AU62" s="171"/>
      <c r="AV62" s="171"/>
      <c r="AW62" s="171"/>
      <c r="AX62" s="171"/>
      <c r="AY62" s="171"/>
      <c r="AZ62" s="171"/>
      <c r="BA62" s="171"/>
      <c r="BB62" s="171"/>
      <c r="BC62" s="171"/>
      <c r="BD62" s="171"/>
      <c r="BE62" s="171"/>
      <c r="BF62" s="171"/>
      <c r="BG62" s="171"/>
      <c r="BH62" s="171"/>
      <c r="BI62" s="171"/>
      <c r="BJ62" s="171"/>
      <c r="BK62" s="171"/>
      <c r="BL62" s="171"/>
      <c r="BM62" s="171"/>
      <c r="BN62" s="171"/>
      <c r="BO62" s="171"/>
      <c r="BP62" s="171"/>
      <c r="BQ62" s="171"/>
      <c r="BR62" s="171"/>
      <c r="BS62" s="171"/>
      <c r="BT62" s="171"/>
      <c r="BU62" s="171"/>
      <c r="BV62" s="171"/>
      <c r="BW62" s="171"/>
      <c r="BX62" s="171"/>
      <c r="BY62" s="171"/>
    </row>
    <row r="63" spans="1:81" ht="5.25" customHeight="1">
      <c r="A63" s="18"/>
      <c r="B63" s="18"/>
      <c r="C63" s="18"/>
      <c r="D63" s="18"/>
      <c r="E63" s="18"/>
      <c r="F63" s="18"/>
      <c r="G63" s="18"/>
      <c r="H63" s="18"/>
      <c r="I63" s="18"/>
      <c r="J63" s="18"/>
      <c r="K63" s="18"/>
      <c r="L63" s="21"/>
      <c r="M63" s="21"/>
      <c r="N63" s="21"/>
      <c r="O63" s="21"/>
      <c r="P63" s="21"/>
      <c r="Q63" s="22"/>
      <c r="R63" s="21"/>
      <c r="S63" s="21"/>
      <c r="T63" s="21"/>
      <c r="U63" s="21"/>
      <c r="V63" s="21"/>
      <c r="W63" s="21"/>
      <c r="X63" s="17"/>
      <c r="Y63" s="17"/>
      <c r="Z63" s="17"/>
      <c r="AA63" s="17"/>
      <c r="AB63" s="17"/>
      <c r="AC63" s="17"/>
      <c r="AD63" s="17"/>
      <c r="AE63" s="17"/>
      <c r="AF63" s="17"/>
      <c r="AG63" s="17"/>
      <c r="AH63" s="17"/>
      <c r="AI63" s="17"/>
      <c r="AJ63" s="17"/>
      <c r="AK63" s="17"/>
      <c r="AL63" s="17"/>
      <c r="AM63" s="17"/>
      <c r="AN63" s="17"/>
      <c r="AO63" s="21"/>
      <c r="AP63" s="21"/>
      <c r="AQ63" s="21"/>
      <c r="AR63" s="21"/>
      <c r="AS63" s="21"/>
      <c r="AT63" s="21"/>
      <c r="AU63" s="21"/>
      <c r="AV63" s="21"/>
      <c r="AW63" s="21"/>
      <c r="AX63" s="21"/>
      <c r="AY63" s="21"/>
      <c r="AZ63" s="17"/>
      <c r="BA63" s="17"/>
      <c r="BB63" s="17"/>
      <c r="BC63" s="17"/>
      <c r="BD63" s="17"/>
      <c r="BE63" s="17"/>
      <c r="BF63" s="17"/>
      <c r="BG63" s="17"/>
      <c r="BH63" s="17"/>
      <c r="BI63" s="17"/>
      <c r="BJ63" s="17"/>
      <c r="BK63" s="17"/>
      <c r="BL63" s="17"/>
      <c r="BM63" s="17"/>
      <c r="BN63" s="17"/>
      <c r="BO63" s="17"/>
      <c r="BP63" s="21"/>
      <c r="BQ63" s="21"/>
      <c r="BR63" s="21"/>
      <c r="BS63" s="21"/>
      <c r="BT63" s="21"/>
      <c r="BU63" s="21"/>
      <c r="BV63" s="21"/>
      <c r="BW63" s="21"/>
      <c r="BX63" s="21"/>
      <c r="BY63" s="21"/>
    </row>
    <row r="64" spans="1:81" ht="8.25" customHeight="1">
      <c r="A64" s="172" t="s">
        <v>26</v>
      </c>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
      <c r="AG64" s="19"/>
      <c r="AH64" s="19"/>
      <c r="AI64" s="19"/>
      <c r="AJ64" s="19"/>
      <c r="AK64" s="19"/>
      <c r="AL64" s="19"/>
      <c r="AM64" s="19"/>
      <c r="AN64" s="19"/>
      <c r="AO64" s="19"/>
      <c r="AP64" s="19"/>
      <c r="AQ64" s="19"/>
      <c r="AR64" s="19"/>
      <c r="AS64" s="19"/>
      <c r="AT64" s="19"/>
      <c r="AU64" s="19"/>
      <c r="AV64" s="19"/>
      <c r="AW64" s="19"/>
      <c r="AX64" s="19"/>
      <c r="AY64" s="20"/>
      <c r="AZ64" s="20"/>
      <c r="BA64" s="20"/>
      <c r="BB64" s="20"/>
      <c r="BC64" s="20"/>
      <c r="BD64" s="20"/>
      <c r="BE64" s="20"/>
      <c r="BF64" s="20"/>
      <c r="BG64" s="20"/>
      <c r="BH64" s="20"/>
      <c r="BI64" s="17"/>
      <c r="BJ64" s="19"/>
      <c r="BK64" s="19"/>
      <c r="BL64" s="19"/>
      <c r="BM64" s="19"/>
      <c r="BN64" s="19"/>
      <c r="BO64" s="19"/>
      <c r="BP64" s="19"/>
      <c r="BQ64" s="19"/>
      <c r="BR64" s="19"/>
      <c r="BS64" s="19"/>
      <c r="BT64" s="19"/>
      <c r="BU64" s="19"/>
      <c r="BV64" s="19"/>
      <c r="BW64" s="19"/>
      <c r="BX64" s="19"/>
      <c r="BY64" s="19"/>
    </row>
    <row r="65" spans="1:77" ht="8.25" customHeight="1">
      <c r="A65" s="172"/>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
      <c r="AG65" s="19"/>
      <c r="AH65" s="19"/>
      <c r="AI65" s="19"/>
      <c r="AJ65" s="19"/>
      <c r="AK65" s="19"/>
      <c r="AL65" s="19"/>
      <c r="AM65" s="19"/>
      <c r="AN65" s="19"/>
      <c r="AO65" s="19"/>
      <c r="AP65" s="19"/>
      <c r="AQ65" s="19"/>
      <c r="AR65" s="19"/>
      <c r="AS65" s="19"/>
      <c r="AT65" s="19"/>
      <c r="AU65" s="19"/>
      <c r="AV65" s="19"/>
      <c r="AW65" s="19"/>
      <c r="AX65" s="19"/>
      <c r="AY65" s="20"/>
      <c r="AZ65" s="20"/>
      <c r="BA65" s="20"/>
      <c r="BB65" s="20"/>
      <c r="BC65" s="20"/>
      <c r="BD65" s="20"/>
      <c r="BE65" s="20"/>
      <c r="BF65" s="20"/>
      <c r="BG65" s="20"/>
      <c r="BH65" s="20"/>
      <c r="BI65" s="17"/>
      <c r="BJ65" s="19"/>
      <c r="BK65" s="19"/>
      <c r="BL65" s="19"/>
      <c r="BM65" s="19"/>
      <c r="BN65" s="19"/>
      <c r="BO65" s="19"/>
      <c r="BP65" s="19"/>
      <c r="BQ65" s="19"/>
      <c r="BR65" s="19"/>
      <c r="BS65" s="19"/>
      <c r="BT65" s="19"/>
      <c r="BU65" s="19"/>
      <c r="BV65" s="19"/>
      <c r="BW65" s="19"/>
      <c r="BX65" s="19"/>
      <c r="BY65" s="19"/>
    </row>
    <row r="66" spans="1:77" ht="8.25" customHeight="1">
      <c r="A66" s="172"/>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
      <c r="AG66" s="19"/>
      <c r="AH66" s="19"/>
      <c r="AI66" s="19"/>
      <c r="AJ66" s="19"/>
      <c r="AK66" s="19"/>
      <c r="AL66" s="19"/>
      <c r="AM66" s="19"/>
      <c r="AN66" s="19"/>
      <c r="AO66" s="19"/>
      <c r="AP66" s="19"/>
      <c r="AQ66" s="19"/>
      <c r="AR66" s="19"/>
      <c r="AS66" s="19"/>
      <c r="AT66" s="19"/>
      <c r="AU66" s="19"/>
      <c r="AV66" s="19"/>
      <c r="AW66" s="19"/>
      <c r="AX66" s="19"/>
      <c r="AY66" s="20"/>
      <c r="AZ66" s="20"/>
      <c r="BA66" s="20"/>
      <c r="BB66" s="20"/>
      <c r="BC66" s="20"/>
      <c r="BD66" s="20"/>
      <c r="BE66" s="20"/>
      <c r="BF66" s="20"/>
      <c r="BG66" s="20"/>
      <c r="BH66" s="20"/>
      <c r="BI66" s="17"/>
      <c r="BJ66" s="19"/>
      <c r="BK66" s="19"/>
      <c r="BL66" s="19"/>
      <c r="BM66" s="19"/>
      <c r="BN66" s="19"/>
      <c r="BO66" s="19"/>
      <c r="BP66" s="19"/>
      <c r="BQ66" s="19"/>
      <c r="BR66" s="19"/>
      <c r="BS66" s="19"/>
      <c r="BT66" s="19"/>
      <c r="BU66" s="19"/>
      <c r="BV66" s="19"/>
      <c r="BW66" s="19"/>
      <c r="BX66" s="19"/>
      <c r="BY66" s="19"/>
    </row>
    <row r="67" spans="1:77" ht="8.25" customHeight="1">
      <c r="A67" s="173" t="s">
        <v>240</v>
      </c>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4"/>
      <c r="AN67" s="174"/>
      <c r="AO67" s="174"/>
      <c r="AP67" s="174"/>
      <c r="AQ67" s="174"/>
      <c r="AR67" s="174"/>
      <c r="AS67" s="174"/>
      <c r="AT67" s="174"/>
      <c r="AU67" s="174"/>
      <c r="AV67" s="174"/>
      <c r="AW67" s="174"/>
      <c r="AX67" s="174"/>
      <c r="AY67" s="174"/>
      <c r="AZ67" s="174"/>
      <c r="BA67" s="174"/>
      <c r="BB67" s="174"/>
      <c r="BC67" s="174"/>
      <c r="BD67" s="174"/>
      <c r="BE67" s="174"/>
      <c r="BF67" s="174"/>
      <c r="BG67" s="174"/>
      <c r="BH67" s="174"/>
      <c r="BI67" s="174"/>
      <c r="BJ67" s="174"/>
      <c r="BK67" s="174"/>
      <c r="BL67" s="174"/>
      <c r="BM67" s="174"/>
      <c r="BN67" s="174"/>
      <c r="BO67" s="174"/>
      <c r="BP67" s="174"/>
      <c r="BQ67" s="174"/>
      <c r="BR67" s="174"/>
      <c r="BS67" s="174"/>
      <c r="BT67" s="174"/>
      <c r="BU67" s="174"/>
      <c r="BV67" s="174"/>
      <c r="BW67" s="174"/>
      <c r="BX67" s="174"/>
      <c r="BY67" s="175"/>
    </row>
    <row r="68" spans="1:77" ht="8.25" customHeight="1">
      <c r="A68" s="176"/>
      <c r="B68" s="177"/>
      <c r="C68" s="177"/>
      <c r="D68" s="177"/>
      <c r="E68" s="177"/>
      <c r="F68" s="177"/>
      <c r="G68" s="177"/>
      <c r="H68" s="177"/>
      <c r="I68" s="177"/>
      <c r="J68" s="177"/>
      <c r="K68" s="177"/>
      <c r="L68" s="177"/>
      <c r="M68" s="177"/>
      <c r="N68" s="177"/>
      <c r="O68" s="177"/>
      <c r="P68" s="177"/>
      <c r="Q68" s="177"/>
      <c r="R68" s="177"/>
      <c r="S68" s="177"/>
      <c r="T68" s="177"/>
      <c r="U68" s="177"/>
      <c r="V68" s="177"/>
      <c r="W68" s="177"/>
      <c r="X68" s="177"/>
      <c r="Y68" s="177"/>
      <c r="Z68" s="177"/>
      <c r="AA68" s="177"/>
      <c r="AB68" s="177"/>
      <c r="AC68" s="177"/>
      <c r="AD68" s="177"/>
      <c r="AE68" s="177"/>
      <c r="AF68" s="177"/>
      <c r="AG68" s="177"/>
      <c r="AH68" s="177"/>
      <c r="AI68" s="177"/>
      <c r="AJ68" s="177"/>
      <c r="AK68" s="177"/>
      <c r="AL68" s="177"/>
      <c r="AM68" s="177"/>
      <c r="AN68" s="177"/>
      <c r="AO68" s="177"/>
      <c r="AP68" s="177"/>
      <c r="AQ68" s="177"/>
      <c r="AR68" s="177"/>
      <c r="AS68" s="177"/>
      <c r="AT68" s="177"/>
      <c r="AU68" s="177"/>
      <c r="AV68" s="177"/>
      <c r="AW68" s="177"/>
      <c r="AX68" s="177"/>
      <c r="AY68" s="177"/>
      <c r="AZ68" s="177"/>
      <c r="BA68" s="177"/>
      <c r="BB68" s="177"/>
      <c r="BC68" s="177"/>
      <c r="BD68" s="177"/>
      <c r="BE68" s="177"/>
      <c r="BF68" s="177"/>
      <c r="BG68" s="177"/>
      <c r="BH68" s="177"/>
      <c r="BI68" s="177"/>
      <c r="BJ68" s="177"/>
      <c r="BK68" s="177"/>
      <c r="BL68" s="177"/>
      <c r="BM68" s="177"/>
      <c r="BN68" s="177"/>
      <c r="BO68" s="177"/>
      <c r="BP68" s="177"/>
      <c r="BQ68" s="177"/>
      <c r="BR68" s="177"/>
      <c r="BS68" s="177"/>
      <c r="BT68" s="177"/>
      <c r="BU68" s="177"/>
      <c r="BV68" s="177"/>
      <c r="BW68" s="177"/>
      <c r="BX68" s="177"/>
      <c r="BY68" s="178"/>
    </row>
    <row r="69" spans="1:77" ht="8.25" customHeight="1">
      <c r="A69" s="176"/>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177"/>
      <c r="AJ69" s="177"/>
      <c r="AK69" s="177"/>
      <c r="AL69" s="177"/>
      <c r="AM69" s="177"/>
      <c r="AN69" s="177"/>
      <c r="AO69" s="177"/>
      <c r="AP69" s="177"/>
      <c r="AQ69" s="177"/>
      <c r="AR69" s="177"/>
      <c r="AS69" s="177"/>
      <c r="AT69" s="177"/>
      <c r="AU69" s="177"/>
      <c r="AV69" s="177"/>
      <c r="AW69" s="177"/>
      <c r="AX69" s="177"/>
      <c r="AY69" s="177"/>
      <c r="AZ69" s="177"/>
      <c r="BA69" s="177"/>
      <c r="BB69" s="177"/>
      <c r="BC69" s="177"/>
      <c r="BD69" s="177"/>
      <c r="BE69" s="177"/>
      <c r="BF69" s="177"/>
      <c r="BG69" s="177"/>
      <c r="BH69" s="177"/>
      <c r="BI69" s="177"/>
      <c r="BJ69" s="177"/>
      <c r="BK69" s="177"/>
      <c r="BL69" s="177"/>
      <c r="BM69" s="177"/>
      <c r="BN69" s="177"/>
      <c r="BO69" s="177"/>
      <c r="BP69" s="177"/>
      <c r="BQ69" s="177"/>
      <c r="BR69" s="177"/>
      <c r="BS69" s="177"/>
      <c r="BT69" s="177"/>
      <c r="BU69" s="177"/>
      <c r="BV69" s="177"/>
      <c r="BW69" s="177"/>
      <c r="BX69" s="177"/>
      <c r="BY69" s="178"/>
    </row>
    <row r="70" spans="1:77" ht="8.25" customHeight="1">
      <c r="A70" s="176"/>
      <c r="B70" s="177"/>
      <c r="C70" s="177"/>
      <c r="D70" s="177"/>
      <c r="E70" s="177"/>
      <c r="F70" s="177"/>
      <c r="G70" s="177"/>
      <c r="H70" s="177"/>
      <c r="I70" s="177"/>
      <c r="J70" s="177"/>
      <c r="K70" s="177"/>
      <c r="L70" s="177"/>
      <c r="M70" s="177"/>
      <c r="N70" s="177"/>
      <c r="O70" s="177"/>
      <c r="P70" s="177"/>
      <c r="Q70" s="177"/>
      <c r="R70" s="177"/>
      <c r="S70" s="177"/>
      <c r="T70" s="177"/>
      <c r="U70" s="177"/>
      <c r="V70" s="177"/>
      <c r="W70" s="177"/>
      <c r="X70" s="177"/>
      <c r="Y70" s="177"/>
      <c r="Z70" s="177"/>
      <c r="AA70" s="177"/>
      <c r="AB70" s="177"/>
      <c r="AC70" s="177"/>
      <c r="AD70" s="177"/>
      <c r="AE70" s="177"/>
      <c r="AF70" s="177"/>
      <c r="AG70" s="177"/>
      <c r="AH70" s="177"/>
      <c r="AI70" s="177"/>
      <c r="AJ70" s="177"/>
      <c r="AK70" s="177"/>
      <c r="AL70" s="177"/>
      <c r="AM70" s="177"/>
      <c r="AN70" s="177"/>
      <c r="AO70" s="177"/>
      <c r="AP70" s="177"/>
      <c r="AQ70" s="177"/>
      <c r="AR70" s="177"/>
      <c r="AS70" s="177"/>
      <c r="AT70" s="177"/>
      <c r="AU70" s="177"/>
      <c r="AV70" s="177"/>
      <c r="AW70" s="177"/>
      <c r="AX70" s="177"/>
      <c r="AY70" s="177"/>
      <c r="AZ70" s="177"/>
      <c r="BA70" s="177"/>
      <c r="BB70" s="177"/>
      <c r="BC70" s="177"/>
      <c r="BD70" s="177"/>
      <c r="BE70" s="177"/>
      <c r="BF70" s="177"/>
      <c r="BG70" s="177"/>
      <c r="BH70" s="177"/>
      <c r="BI70" s="177"/>
      <c r="BJ70" s="177"/>
      <c r="BK70" s="177"/>
      <c r="BL70" s="177"/>
      <c r="BM70" s="177"/>
      <c r="BN70" s="177"/>
      <c r="BO70" s="177"/>
      <c r="BP70" s="177"/>
      <c r="BQ70" s="177"/>
      <c r="BR70" s="177"/>
      <c r="BS70" s="177"/>
      <c r="BT70" s="177"/>
      <c r="BU70" s="177"/>
      <c r="BV70" s="177"/>
      <c r="BW70" s="177"/>
      <c r="BX70" s="177"/>
      <c r="BY70" s="178"/>
    </row>
    <row r="71" spans="1:77" ht="8.25" customHeight="1">
      <c r="A71" s="176"/>
      <c r="B71" s="177"/>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c r="AC71" s="177"/>
      <c r="AD71" s="177"/>
      <c r="AE71" s="177"/>
      <c r="AF71" s="177"/>
      <c r="AG71" s="177"/>
      <c r="AH71" s="177"/>
      <c r="AI71" s="177"/>
      <c r="AJ71" s="177"/>
      <c r="AK71" s="177"/>
      <c r="AL71" s="177"/>
      <c r="AM71" s="177"/>
      <c r="AN71" s="177"/>
      <c r="AO71" s="177"/>
      <c r="AP71" s="177"/>
      <c r="AQ71" s="177"/>
      <c r="AR71" s="177"/>
      <c r="AS71" s="177"/>
      <c r="AT71" s="177"/>
      <c r="AU71" s="177"/>
      <c r="AV71" s="177"/>
      <c r="AW71" s="177"/>
      <c r="AX71" s="177"/>
      <c r="AY71" s="177"/>
      <c r="AZ71" s="177"/>
      <c r="BA71" s="177"/>
      <c r="BB71" s="177"/>
      <c r="BC71" s="177"/>
      <c r="BD71" s="177"/>
      <c r="BE71" s="177"/>
      <c r="BF71" s="177"/>
      <c r="BG71" s="177"/>
      <c r="BH71" s="177"/>
      <c r="BI71" s="177"/>
      <c r="BJ71" s="177"/>
      <c r="BK71" s="177"/>
      <c r="BL71" s="177"/>
      <c r="BM71" s="177"/>
      <c r="BN71" s="177"/>
      <c r="BO71" s="177"/>
      <c r="BP71" s="177"/>
      <c r="BQ71" s="177"/>
      <c r="BR71" s="177"/>
      <c r="BS71" s="177"/>
      <c r="BT71" s="177"/>
      <c r="BU71" s="177"/>
      <c r="BV71" s="177"/>
      <c r="BW71" s="177"/>
      <c r="BX71" s="177"/>
      <c r="BY71" s="178"/>
    </row>
    <row r="72" spans="1:77" ht="8.25" customHeight="1">
      <c r="A72" s="176"/>
      <c r="B72" s="177"/>
      <c r="C72" s="177"/>
      <c r="D72" s="177"/>
      <c r="E72" s="177"/>
      <c r="F72" s="177"/>
      <c r="G72" s="177"/>
      <c r="H72" s="177"/>
      <c r="I72" s="177"/>
      <c r="J72" s="177"/>
      <c r="K72" s="177"/>
      <c r="L72" s="177"/>
      <c r="M72" s="177"/>
      <c r="N72" s="177"/>
      <c r="O72" s="177"/>
      <c r="P72" s="177"/>
      <c r="Q72" s="177"/>
      <c r="R72" s="177"/>
      <c r="S72" s="177"/>
      <c r="T72" s="177"/>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7"/>
      <c r="BA72" s="177"/>
      <c r="BB72" s="177"/>
      <c r="BC72" s="177"/>
      <c r="BD72" s="177"/>
      <c r="BE72" s="177"/>
      <c r="BF72" s="177"/>
      <c r="BG72" s="177"/>
      <c r="BH72" s="177"/>
      <c r="BI72" s="177"/>
      <c r="BJ72" s="177"/>
      <c r="BK72" s="177"/>
      <c r="BL72" s="177"/>
      <c r="BM72" s="177"/>
      <c r="BN72" s="177"/>
      <c r="BO72" s="177"/>
      <c r="BP72" s="177"/>
      <c r="BQ72" s="177"/>
      <c r="BR72" s="177"/>
      <c r="BS72" s="177"/>
      <c r="BT72" s="177"/>
      <c r="BU72" s="177"/>
      <c r="BV72" s="177"/>
      <c r="BW72" s="177"/>
      <c r="BX72" s="177"/>
      <c r="BY72" s="178"/>
    </row>
    <row r="73" spans="1:77" ht="8.25" customHeight="1">
      <c r="A73" s="176"/>
      <c r="B73" s="177"/>
      <c r="C73" s="177"/>
      <c r="D73" s="177"/>
      <c r="E73" s="177"/>
      <c r="F73" s="177"/>
      <c r="G73" s="177"/>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7"/>
      <c r="AS73" s="177"/>
      <c r="AT73" s="177"/>
      <c r="AU73" s="177"/>
      <c r="AV73" s="177"/>
      <c r="AW73" s="177"/>
      <c r="AX73" s="177"/>
      <c r="AY73" s="177"/>
      <c r="AZ73" s="177"/>
      <c r="BA73" s="177"/>
      <c r="BB73" s="177"/>
      <c r="BC73" s="177"/>
      <c r="BD73" s="177"/>
      <c r="BE73" s="177"/>
      <c r="BF73" s="177"/>
      <c r="BG73" s="177"/>
      <c r="BH73" s="177"/>
      <c r="BI73" s="177"/>
      <c r="BJ73" s="177"/>
      <c r="BK73" s="177"/>
      <c r="BL73" s="177"/>
      <c r="BM73" s="177"/>
      <c r="BN73" s="177"/>
      <c r="BO73" s="177"/>
      <c r="BP73" s="177"/>
      <c r="BQ73" s="177"/>
      <c r="BR73" s="177"/>
      <c r="BS73" s="177"/>
      <c r="BT73" s="177"/>
      <c r="BU73" s="177"/>
      <c r="BV73" s="177"/>
      <c r="BW73" s="177"/>
      <c r="BX73" s="177"/>
      <c r="BY73" s="178"/>
    </row>
    <row r="74" spans="1:77" ht="10.5" customHeight="1">
      <c r="A74" s="179"/>
      <c r="B74" s="180"/>
      <c r="C74" s="180"/>
      <c r="D74" s="180"/>
      <c r="E74" s="180"/>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c r="BJ74" s="180"/>
      <c r="BK74" s="180"/>
      <c r="BL74" s="180"/>
      <c r="BM74" s="180"/>
      <c r="BN74" s="180"/>
      <c r="BO74" s="180"/>
      <c r="BP74" s="180"/>
      <c r="BQ74" s="180"/>
      <c r="BR74" s="180"/>
      <c r="BS74" s="180"/>
      <c r="BT74" s="180"/>
      <c r="BU74" s="180"/>
      <c r="BV74" s="180"/>
      <c r="BW74" s="180"/>
      <c r="BX74" s="180"/>
      <c r="BY74" s="181"/>
    </row>
    <row r="75" spans="1:77" ht="6"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17"/>
      <c r="BG75" s="17"/>
      <c r="BH75" s="17"/>
      <c r="BI75" s="17"/>
      <c r="BJ75" s="17"/>
      <c r="BK75" s="17"/>
      <c r="BL75" s="17"/>
      <c r="BM75" s="17"/>
      <c r="BN75" s="17"/>
      <c r="BO75" s="17"/>
      <c r="BP75" s="17"/>
      <c r="BQ75" s="17"/>
      <c r="BR75" s="17"/>
      <c r="BS75" s="17"/>
      <c r="BT75" s="17"/>
      <c r="BU75" s="17"/>
      <c r="BV75" s="17"/>
      <c r="BW75" s="17"/>
      <c r="BX75" s="17"/>
      <c r="BY75" s="17"/>
    </row>
    <row r="76" spans="1:77" ht="6"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17"/>
      <c r="BG76" s="17"/>
      <c r="BH76" s="17"/>
      <c r="BI76" s="17"/>
      <c r="BJ76" s="17"/>
      <c r="BK76" s="17"/>
      <c r="BL76" s="17"/>
      <c r="BM76" s="17"/>
      <c r="BN76" s="17"/>
      <c r="BO76" s="17"/>
      <c r="BP76" s="17"/>
      <c r="BQ76" s="17"/>
      <c r="BR76" s="17"/>
      <c r="BS76" s="17"/>
      <c r="BT76" s="17"/>
      <c r="BU76" s="17"/>
      <c r="BV76" s="17"/>
      <c r="BW76" s="17"/>
      <c r="BX76" s="17"/>
      <c r="BY76" s="17"/>
    </row>
    <row r="77" spans="1:77" ht="5.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row>
    <row r="78" spans="1:77" ht="5.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row>
    <row r="79" spans="1:77" ht="5.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row>
    <row r="80" spans="1:77" ht="3" customHeight="1">
      <c r="A80" s="24"/>
      <c r="B80" s="24"/>
      <c r="C80" s="24"/>
      <c r="D80" s="24"/>
      <c r="E80" s="24"/>
      <c r="F80" s="24"/>
      <c r="G80" s="24"/>
      <c r="H80" s="25"/>
      <c r="I80" s="25"/>
      <c r="J80" s="25"/>
      <c r="K80" s="25"/>
      <c r="L80" s="25"/>
      <c r="M80" s="25"/>
      <c r="N80" s="25"/>
      <c r="O80" s="25"/>
      <c r="P80" s="25"/>
      <c r="Q80" s="25"/>
      <c r="R80" s="25"/>
      <c r="S80" s="25"/>
      <c r="T80" s="25"/>
      <c r="U80" s="25"/>
      <c r="V80" s="25"/>
      <c r="W80" s="17"/>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17"/>
      <c r="BF80" s="17"/>
      <c r="BG80" s="17"/>
      <c r="BH80" s="17"/>
      <c r="BI80" s="17"/>
      <c r="BJ80" s="17"/>
      <c r="BK80" s="17"/>
      <c r="BL80" s="17"/>
      <c r="BM80" s="17"/>
      <c r="BN80" s="17"/>
      <c r="BO80" s="17"/>
      <c r="BP80" s="17"/>
      <c r="BQ80" s="17"/>
      <c r="BR80" s="17"/>
      <c r="BS80" s="17"/>
      <c r="BT80" s="17"/>
      <c r="BU80" s="17"/>
      <c r="BV80" s="17"/>
      <c r="BW80" s="17"/>
      <c r="BX80" s="17"/>
      <c r="BY80" s="17"/>
    </row>
    <row r="81" spans="1:78" ht="3" customHeight="1">
      <c r="A81" s="24"/>
      <c r="B81" s="24"/>
      <c r="C81" s="24"/>
      <c r="D81" s="24"/>
      <c r="E81" s="24"/>
      <c r="F81" s="24"/>
      <c r="G81" s="24"/>
      <c r="H81" s="25"/>
      <c r="I81" s="25"/>
      <c r="J81" s="25"/>
      <c r="K81" s="25"/>
      <c r="L81" s="25"/>
      <c r="M81" s="25"/>
      <c r="N81" s="25"/>
      <c r="O81" s="25"/>
      <c r="P81" s="25"/>
      <c r="Q81" s="25"/>
      <c r="R81" s="25"/>
      <c r="S81" s="25"/>
      <c r="T81" s="25"/>
      <c r="U81" s="25"/>
      <c r="V81" s="25"/>
      <c r="W81" s="17"/>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17"/>
      <c r="BF81" s="17"/>
      <c r="BG81" s="17"/>
      <c r="BH81" s="17"/>
      <c r="BI81" s="17"/>
      <c r="BJ81" s="17"/>
      <c r="BK81" s="17"/>
      <c r="BL81" s="17"/>
      <c r="BM81" s="17"/>
      <c r="BN81" s="17"/>
      <c r="BO81" s="17"/>
      <c r="BP81" s="17"/>
      <c r="BQ81" s="17"/>
      <c r="BR81" s="17"/>
      <c r="BS81" s="17"/>
      <c r="BT81" s="17"/>
      <c r="BU81" s="17"/>
      <c r="BV81" s="17"/>
      <c r="BW81" s="17"/>
      <c r="BX81" s="17"/>
      <c r="BY81" s="17"/>
    </row>
    <row r="82" spans="1:78" ht="3" customHeight="1">
      <c r="A82" s="24"/>
      <c r="B82" s="24"/>
      <c r="C82" s="24"/>
      <c r="D82" s="24"/>
      <c r="E82" s="24"/>
      <c r="F82" s="24"/>
      <c r="G82" s="24"/>
      <c r="H82" s="25"/>
      <c r="I82" s="25"/>
      <c r="J82" s="25"/>
      <c r="K82" s="25"/>
      <c r="L82" s="25"/>
      <c r="M82" s="25"/>
      <c r="N82" s="25"/>
      <c r="O82" s="25"/>
      <c r="P82" s="25"/>
      <c r="Q82" s="25"/>
      <c r="R82" s="25"/>
      <c r="S82" s="25"/>
      <c r="T82" s="25"/>
      <c r="U82" s="25"/>
      <c r="V82" s="25"/>
      <c r="W82" s="17"/>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17"/>
      <c r="BF82" s="17"/>
      <c r="BG82" s="17"/>
      <c r="BH82" s="17"/>
      <c r="BI82" s="17"/>
      <c r="BJ82" s="17"/>
      <c r="BK82" s="17"/>
      <c r="BL82" s="17"/>
      <c r="BM82" s="17"/>
      <c r="BN82" s="17"/>
      <c r="BO82" s="17"/>
      <c r="BP82" s="17"/>
      <c r="BQ82" s="17"/>
      <c r="BR82" s="17"/>
      <c r="BS82" s="17"/>
      <c r="BT82" s="17"/>
      <c r="BU82" s="17"/>
      <c r="BV82" s="17"/>
      <c r="BW82" s="17"/>
      <c r="BX82" s="17"/>
      <c r="BY82" s="17"/>
    </row>
    <row r="83" spans="1:78" ht="3" customHeight="1">
      <c r="A83" s="24"/>
      <c r="B83" s="24"/>
      <c r="C83" s="24"/>
      <c r="D83" s="24"/>
      <c r="E83" s="24"/>
      <c r="F83" s="24"/>
      <c r="G83" s="24"/>
      <c r="H83" s="25"/>
      <c r="I83" s="25"/>
      <c r="J83" s="25"/>
      <c r="K83" s="25"/>
      <c r="L83" s="25"/>
      <c r="M83" s="25"/>
      <c r="N83" s="25"/>
      <c r="O83" s="25"/>
      <c r="P83" s="25"/>
      <c r="Q83" s="25"/>
      <c r="R83" s="25"/>
      <c r="S83" s="25"/>
      <c r="T83" s="25"/>
      <c r="U83" s="25"/>
      <c r="V83" s="25"/>
      <c r="W83" s="17"/>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17"/>
      <c r="BF83" s="17"/>
      <c r="BG83" s="17"/>
      <c r="BH83" s="17"/>
      <c r="BI83" s="17"/>
      <c r="BJ83" s="17"/>
      <c r="BK83" s="17"/>
      <c r="BL83" s="17"/>
      <c r="BM83" s="17"/>
      <c r="BN83" s="17"/>
      <c r="BO83" s="17"/>
      <c r="BP83" s="17"/>
      <c r="BQ83" s="17"/>
      <c r="BR83" s="17"/>
      <c r="BS83" s="17"/>
      <c r="BT83" s="17"/>
      <c r="BU83" s="17"/>
      <c r="BV83" s="17"/>
      <c r="BW83" s="17"/>
      <c r="BX83" s="17"/>
      <c r="BY83" s="17"/>
    </row>
    <row r="84" spans="1:78" ht="3" customHeight="1">
      <c r="A84" s="24"/>
      <c r="B84" s="24"/>
      <c r="C84" s="24"/>
      <c r="D84" s="24"/>
      <c r="E84" s="24"/>
      <c r="F84" s="24"/>
      <c r="G84" s="24"/>
      <c r="H84" s="25"/>
      <c r="I84" s="25"/>
      <c r="J84" s="25"/>
      <c r="K84" s="25"/>
      <c r="L84" s="25"/>
      <c r="M84" s="25"/>
      <c r="N84" s="25"/>
      <c r="O84" s="25"/>
      <c r="P84" s="25"/>
      <c r="Q84" s="25"/>
      <c r="R84" s="25"/>
      <c r="S84" s="25"/>
      <c r="T84" s="25"/>
      <c r="U84" s="25"/>
      <c r="V84" s="25"/>
      <c r="W84" s="17"/>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17"/>
      <c r="BF84" s="17"/>
      <c r="BG84" s="17"/>
      <c r="BH84" s="17"/>
      <c r="BI84" s="17"/>
      <c r="BJ84" s="17"/>
      <c r="BK84" s="17"/>
      <c r="BL84" s="17"/>
      <c r="BM84" s="17"/>
      <c r="BN84" s="17"/>
      <c r="BO84" s="17"/>
      <c r="BP84" s="17"/>
      <c r="BQ84" s="17"/>
      <c r="BR84" s="17"/>
      <c r="BS84" s="17"/>
      <c r="BT84" s="17"/>
      <c r="BU84" s="17"/>
      <c r="BV84" s="17"/>
      <c r="BW84" s="17"/>
      <c r="BX84" s="17"/>
      <c r="BY84" s="17"/>
    </row>
    <row r="85" spans="1:78" ht="3" customHeight="1">
      <c r="A85" s="24"/>
      <c r="B85" s="24"/>
      <c r="C85" s="24"/>
      <c r="D85" s="24"/>
      <c r="E85" s="24"/>
      <c r="F85" s="24"/>
      <c r="G85" s="24"/>
      <c r="H85" s="25"/>
      <c r="I85" s="25"/>
      <c r="J85" s="25"/>
      <c r="K85" s="25"/>
      <c r="L85" s="25"/>
      <c r="M85" s="25"/>
      <c r="N85" s="25"/>
      <c r="O85" s="25"/>
      <c r="P85" s="25"/>
      <c r="Q85" s="25"/>
      <c r="R85" s="25"/>
      <c r="S85" s="25"/>
      <c r="T85" s="25"/>
      <c r="U85" s="25"/>
      <c r="V85" s="25"/>
      <c r="W85" s="17"/>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17"/>
      <c r="BF85" s="17"/>
      <c r="BG85" s="17"/>
      <c r="BH85" s="17"/>
      <c r="BI85" s="17"/>
      <c r="BJ85" s="17"/>
      <c r="BK85" s="17"/>
      <c r="BL85" s="17"/>
      <c r="BM85" s="17"/>
      <c r="BN85" s="17"/>
      <c r="BO85" s="17"/>
      <c r="BP85" s="17"/>
      <c r="BQ85" s="17"/>
      <c r="BR85" s="17"/>
      <c r="BS85" s="17"/>
      <c r="BT85" s="17"/>
      <c r="BU85" s="17"/>
      <c r="BV85" s="17"/>
      <c r="BW85" s="17"/>
      <c r="BX85" s="17"/>
      <c r="BY85" s="17"/>
    </row>
    <row r="86" spans="1:78" ht="4.5" customHeight="1">
      <c r="A86" s="27"/>
      <c r="B86" s="27"/>
      <c r="C86" s="27"/>
      <c r="D86" s="28"/>
      <c r="E86" s="28"/>
      <c r="F86" s="28"/>
      <c r="G86" s="28"/>
      <c r="H86" s="27"/>
      <c r="I86" s="27"/>
      <c r="J86" s="27"/>
      <c r="K86" s="28"/>
      <c r="L86" s="28"/>
      <c r="M86" s="28"/>
      <c r="N86" s="28"/>
      <c r="O86" s="29"/>
      <c r="P86" s="29"/>
      <c r="Q86" s="29"/>
      <c r="R86" s="29"/>
      <c r="S86" s="30"/>
      <c r="T86" s="30"/>
      <c r="U86" s="30"/>
      <c r="V86" s="29"/>
      <c r="W86" s="29"/>
      <c r="X86" s="30"/>
      <c r="Y86" s="30"/>
      <c r="Z86" s="30"/>
      <c r="AA86" s="30"/>
      <c r="AB86" s="17"/>
      <c r="AC86" s="31"/>
      <c r="AD86" s="32"/>
      <c r="AE86" s="33"/>
      <c r="AF86" s="33"/>
      <c r="AG86" s="33"/>
      <c r="AH86" s="33"/>
      <c r="AI86" s="33"/>
      <c r="AJ86" s="32"/>
      <c r="AK86" s="32"/>
      <c r="AL86" s="34"/>
      <c r="AM86" s="34"/>
      <c r="AN86" s="34"/>
      <c r="AO86" s="34"/>
      <c r="AP86" s="34"/>
      <c r="AQ86" s="31"/>
      <c r="AR86" s="31"/>
      <c r="AS86" s="35"/>
      <c r="AT86" s="35"/>
      <c r="AU86" s="35"/>
      <c r="AV86" s="35"/>
      <c r="AW86" s="35"/>
      <c r="AX86" s="35"/>
      <c r="AY86" s="35"/>
      <c r="AZ86" s="35"/>
      <c r="BA86" s="35"/>
      <c r="BB86" s="35"/>
      <c r="BC86" s="35"/>
      <c r="BD86" s="35"/>
      <c r="BE86" s="35"/>
      <c r="BF86" s="35"/>
      <c r="BG86" s="35"/>
      <c r="BH86" s="35"/>
      <c r="BI86" s="34"/>
      <c r="BJ86" s="34"/>
      <c r="BK86" s="34"/>
      <c r="BL86" s="34"/>
      <c r="BM86" s="34"/>
      <c r="BN86" s="34"/>
      <c r="BO86" s="34"/>
      <c r="BP86" s="34"/>
      <c r="BQ86" s="34"/>
      <c r="BR86" s="34"/>
      <c r="BS86" s="34"/>
      <c r="BT86" s="34"/>
      <c r="BU86" s="34"/>
      <c r="BV86" s="34"/>
      <c r="BW86" s="34"/>
      <c r="BX86" s="34"/>
      <c r="BY86" s="34"/>
      <c r="BZ86" s="36"/>
    </row>
    <row r="87" spans="1:78" ht="6.75" customHeight="1">
      <c r="A87" s="17"/>
      <c r="B87" s="182"/>
      <c r="C87" s="182"/>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row>
    <row r="88" spans="1:78" ht="6.75" customHeight="1">
      <c r="A88" s="17"/>
      <c r="B88" s="182"/>
      <c r="C88" s="182"/>
      <c r="D88" s="182"/>
      <c r="E88" s="182"/>
      <c r="F88" s="182"/>
      <c r="G88" s="182"/>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7"/>
      <c r="AM88" s="17"/>
      <c r="AN88" s="17"/>
      <c r="AO88" s="17"/>
      <c r="AP88" s="17"/>
      <c r="AQ88" s="17"/>
      <c r="AR88" s="17"/>
      <c r="AS88" s="37"/>
      <c r="AT88" s="38"/>
      <c r="AU88" s="38"/>
      <c r="AV88" s="38"/>
      <c r="AW88" s="38"/>
      <c r="AX88" s="38"/>
      <c r="AY88" s="38"/>
      <c r="AZ88" s="38"/>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38"/>
    </row>
    <row r="89" spans="1:78" ht="6" customHeight="1">
      <c r="A89" s="17"/>
      <c r="B89" s="165"/>
      <c r="C89" s="165"/>
      <c r="D89" s="165"/>
      <c r="E89" s="165"/>
      <c r="F89" s="165"/>
      <c r="G89" s="165"/>
      <c r="H89" s="165"/>
      <c r="I89" s="165"/>
      <c r="J89" s="165"/>
      <c r="K89" s="165"/>
      <c r="L89" s="165"/>
      <c r="M89" s="165"/>
      <c r="N89" s="165"/>
      <c r="O89" s="165"/>
      <c r="P89" s="165"/>
      <c r="Q89" s="165"/>
      <c r="R89" s="165"/>
      <c r="S89" s="165"/>
      <c r="T89" s="165"/>
      <c r="U89" s="165"/>
      <c r="V89" s="165"/>
      <c r="W89" s="165"/>
      <c r="X89" s="165"/>
      <c r="Y89" s="165"/>
      <c r="Z89" s="165"/>
      <c r="AA89" s="165"/>
      <c r="AB89" s="165"/>
      <c r="AC89" s="165"/>
      <c r="AD89" s="165"/>
      <c r="AE89" s="165"/>
      <c r="AF89" s="165"/>
      <c r="AG89" s="165"/>
      <c r="AH89" s="165"/>
      <c r="AI89" s="165"/>
      <c r="AJ89" s="165"/>
      <c r="AK89" s="165"/>
      <c r="AL89" s="165"/>
      <c r="AM89" s="17"/>
      <c r="AN89" s="17"/>
      <c r="AO89" s="17"/>
      <c r="AP89" s="17"/>
      <c r="AQ89" s="17"/>
      <c r="AR89" s="17"/>
      <c r="AS89" s="38"/>
      <c r="AT89" s="38"/>
      <c r="AU89" s="38"/>
      <c r="AV89" s="38"/>
      <c r="AW89" s="38"/>
      <c r="AX89" s="38"/>
      <c r="AY89" s="38"/>
      <c r="AZ89" s="38"/>
      <c r="BA89" s="17"/>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c r="BY89" s="169"/>
    </row>
    <row r="90" spans="1:78" ht="6" customHeight="1">
      <c r="A90" s="17"/>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7"/>
      <c r="AN90" s="17"/>
      <c r="AO90" s="17"/>
      <c r="AP90" s="17"/>
      <c r="AQ90" s="17"/>
      <c r="AR90" s="17"/>
      <c r="AS90" s="38"/>
      <c r="AT90" s="38"/>
      <c r="AU90" s="38"/>
      <c r="AV90" s="38"/>
      <c r="AW90" s="38"/>
      <c r="AX90" s="38"/>
      <c r="AY90" s="38"/>
      <c r="AZ90" s="38"/>
      <c r="BA90" s="17"/>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c r="BY90" s="169"/>
    </row>
    <row r="91" spans="1:78" ht="6" customHeight="1">
      <c r="A91" s="17"/>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7"/>
      <c r="AN91" s="17"/>
      <c r="AO91" s="17"/>
      <c r="AP91" s="17"/>
      <c r="AQ91" s="17"/>
      <c r="AR91" s="17"/>
      <c r="AS91" s="17"/>
      <c r="AT91" s="17"/>
      <c r="AU91" s="17"/>
      <c r="AV91" s="17"/>
      <c r="AW91" s="17"/>
      <c r="AX91" s="17"/>
      <c r="AY91" s="17"/>
      <c r="AZ91" s="17"/>
      <c r="BA91" s="17"/>
      <c r="BB91" s="39"/>
      <c r="BC91" s="39"/>
      <c r="BD91" s="39"/>
      <c r="BE91" s="39"/>
      <c r="BF91" s="39"/>
      <c r="BG91" s="39"/>
      <c r="BH91" s="39"/>
      <c r="BI91" s="39"/>
      <c r="BJ91" s="39"/>
      <c r="BK91" s="39"/>
      <c r="BL91" s="39"/>
      <c r="BM91" s="39"/>
      <c r="BN91" s="39"/>
      <c r="BO91" s="39"/>
      <c r="BP91" s="39"/>
      <c r="BQ91" s="39"/>
      <c r="BR91" s="39"/>
      <c r="BS91" s="39"/>
      <c r="BT91" s="39"/>
      <c r="BU91" s="39"/>
      <c r="BV91" s="39"/>
      <c r="BW91" s="39"/>
      <c r="BX91" s="39"/>
      <c r="BY91" s="39"/>
    </row>
    <row r="92" spans="1:78" ht="6.75" customHeight="1">
      <c r="A92" s="17"/>
      <c r="B92" s="170"/>
      <c r="C92" s="170"/>
      <c r="D92" s="170"/>
      <c r="E92" s="170"/>
      <c r="F92" s="170"/>
      <c r="G92" s="170"/>
      <c r="H92" s="170"/>
      <c r="I92" s="170"/>
      <c r="J92" s="170"/>
      <c r="K92" s="170"/>
      <c r="L92" s="170"/>
      <c r="M92" s="170"/>
      <c r="N92" s="170"/>
      <c r="O92" s="170"/>
      <c r="P92" s="170"/>
      <c r="Q92" s="170"/>
      <c r="R92" s="170"/>
      <c r="S92" s="170"/>
      <c r="T92" s="170"/>
      <c r="U92" s="170"/>
      <c r="V92" s="170"/>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39"/>
      <c r="BC92" s="39"/>
      <c r="BD92" s="39"/>
      <c r="BE92" s="39"/>
      <c r="BF92" s="39"/>
      <c r="BG92" s="39"/>
      <c r="BH92" s="39"/>
      <c r="BI92" s="39"/>
      <c r="BJ92" s="39"/>
      <c r="BK92" s="39"/>
      <c r="BL92" s="39"/>
      <c r="BM92" s="39"/>
      <c r="BN92" s="39"/>
      <c r="BO92" s="39"/>
      <c r="BP92" s="39"/>
      <c r="BQ92" s="39"/>
      <c r="BR92" s="39"/>
      <c r="BS92" s="39"/>
      <c r="BT92" s="39"/>
      <c r="BU92" s="39"/>
      <c r="BV92" s="39"/>
      <c r="BW92" s="39"/>
      <c r="BX92" s="39"/>
      <c r="BY92" s="39"/>
    </row>
    <row r="93" spans="1:78" ht="6.75" customHeight="1">
      <c r="A93" s="17"/>
      <c r="B93" s="170"/>
      <c r="C93" s="170"/>
      <c r="D93" s="170"/>
      <c r="E93" s="170"/>
      <c r="F93" s="170"/>
      <c r="G93" s="170"/>
      <c r="H93" s="170"/>
      <c r="I93" s="170"/>
      <c r="J93" s="170"/>
      <c r="K93" s="170"/>
      <c r="L93" s="170"/>
      <c r="M93" s="170"/>
      <c r="N93" s="170"/>
      <c r="O93" s="170"/>
      <c r="P93" s="170"/>
      <c r="Q93" s="170"/>
      <c r="R93" s="170"/>
      <c r="S93" s="170"/>
      <c r="T93" s="170"/>
      <c r="U93" s="170"/>
      <c r="V93" s="170"/>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39"/>
      <c r="BC93" s="39"/>
      <c r="BD93" s="39"/>
      <c r="BE93" s="39"/>
      <c r="BF93" s="39"/>
      <c r="BG93" s="39"/>
      <c r="BH93" s="39"/>
      <c r="BI93" s="39"/>
      <c r="BJ93" s="39"/>
      <c r="BK93" s="39"/>
      <c r="BL93" s="39"/>
      <c r="BM93" s="39"/>
      <c r="BN93" s="39"/>
      <c r="BO93" s="39"/>
      <c r="BP93" s="39"/>
      <c r="BQ93" s="39"/>
      <c r="BR93" s="39"/>
      <c r="BS93" s="39"/>
      <c r="BT93" s="39"/>
      <c r="BU93" s="39"/>
      <c r="BV93" s="39"/>
      <c r="BW93" s="39"/>
      <c r="BX93" s="39"/>
      <c r="BY93" s="39"/>
    </row>
    <row r="94" spans="1:78" ht="6" customHeight="1">
      <c r="A94" s="17"/>
      <c r="B94" s="165"/>
      <c r="C94" s="165"/>
      <c r="D94" s="165"/>
      <c r="E94" s="165"/>
      <c r="F94" s="165"/>
      <c r="G94" s="165"/>
      <c r="H94" s="165"/>
      <c r="I94" s="165"/>
      <c r="J94" s="165"/>
      <c r="K94" s="165"/>
      <c r="L94" s="165"/>
      <c r="M94" s="165"/>
      <c r="N94" s="165"/>
      <c r="O94" s="165"/>
      <c r="P94" s="165"/>
      <c r="Q94" s="165"/>
      <c r="R94" s="165"/>
      <c r="S94" s="165"/>
      <c r="T94" s="165"/>
      <c r="U94" s="165"/>
      <c r="V94" s="165"/>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39"/>
      <c r="BC94" s="39"/>
      <c r="BD94" s="39"/>
      <c r="BE94" s="39"/>
      <c r="BF94" s="39"/>
      <c r="BG94" s="39"/>
      <c r="BH94" s="39"/>
      <c r="BI94" s="39"/>
      <c r="BJ94" s="39"/>
      <c r="BK94" s="39"/>
      <c r="BL94" s="39"/>
      <c r="BM94" s="39"/>
      <c r="BN94" s="39"/>
      <c r="BO94" s="39"/>
      <c r="BP94" s="39"/>
      <c r="BQ94" s="39"/>
      <c r="BR94" s="39"/>
      <c r="BS94" s="39"/>
      <c r="BT94" s="39"/>
      <c r="BU94" s="39"/>
      <c r="BV94" s="39"/>
      <c r="BW94" s="39"/>
      <c r="BX94" s="39"/>
      <c r="BY94" s="39"/>
    </row>
    <row r="95" spans="1:78" ht="6" customHeight="1">
      <c r="A95" s="17"/>
      <c r="B95" s="165"/>
      <c r="C95" s="165"/>
      <c r="D95" s="165"/>
      <c r="E95" s="165"/>
      <c r="F95" s="165"/>
      <c r="G95" s="165"/>
      <c r="H95" s="165"/>
      <c r="I95" s="165"/>
      <c r="J95" s="165"/>
      <c r="K95" s="165"/>
      <c r="L95" s="165"/>
      <c r="M95" s="165"/>
      <c r="N95" s="165"/>
      <c r="O95" s="165"/>
      <c r="P95" s="165"/>
      <c r="Q95" s="165"/>
      <c r="R95" s="165"/>
      <c r="S95" s="165"/>
      <c r="T95" s="165"/>
      <c r="U95" s="165"/>
      <c r="V95" s="165"/>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40"/>
      <c r="BF95" s="40"/>
      <c r="BG95" s="40"/>
      <c r="BH95" s="40"/>
      <c r="BI95" s="40"/>
      <c r="BJ95" s="40"/>
      <c r="BK95" s="40"/>
      <c r="BL95" s="40"/>
      <c r="BM95" s="40"/>
      <c r="BN95" s="40"/>
      <c r="BO95" s="40"/>
      <c r="BP95" s="40"/>
      <c r="BQ95" s="40"/>
      <c r="BR95" s="40"/>
      <c r="BS95" s="40"/>
      <c r="BT95" s="40"/>
      <c r="BU95" s="40"/>
      <c r="BV95" s="40"/>
      <c r="BW95" s="17"/>
      <c r="BX95" s="17"/>
      <c r="BY95" s="17"/>
    </row>
    <row r="96" spans="1:78" ht="6" customHeight="1">
      <c r="A96" s="17"/>
      <c r="B96" s="165"/>
      <c r="C96" s="165"/>
      <c r="D96" s="165"/>
      <c r="E96" s="165"/>
      <c r="F96" s="165"/>
      <c r="G96" s="165"/>
      <c r="H96" s="165"/>
      <c r="I96" s="165"/>
      <c r="J96" s="165"/>
      <c r="K96" s="165"/>
      <c r="L96" s="165"/>
      <c r="M96" s="165"/>
      <c r="N96" s="165"/>
      <c r="O96" s="165"/>
      <c r="P96" s="165"/>
      <c r="Q96" s="165"/>
      <c r="R96" s="165"/>
      <c r="S96" s="165"/>
      <c r="T96" s="165"/>
      <c r="U96" s="165"/>
      <c r="V96" s="165"/>
      <c r="W96" s="17"/>
      <c r="X96" s="17"/>
      <c r="Y96" s="17"/>
      <c r="Z96" s="17"/>
      <c r="AA96" s="17"/>
      <c r="AB96" s="17"/>
      <c r="AC96" s="17"/>
      <c r="AD96" s="17"/>
      <c r="AE96" s="166"/>
      <c r="AF96" s="166"/>
      <c r="AG96" s="166"/>
      <c r="AH96" s="166"/>
      <c r="AI96" s="166"/>
      <c r="AJ96" s="166"/>
      <c r="AK96" s="166"/>
      <c r="AL96" s="166"/>
      <c r="AM96" s="166"/>
      <c r="AN96" s="166"/>
      <c r="AO96" s="166"/>
      <c r="AP96" s="166"/>
      <c r="AQ96" s="166"/>
      <c r="AR96" s="166"/>
      <c r="AS96" s="166"/>
      <c r="AT96" s="166"/>
      <c r="AU96" s="166"/>
      <c r="AV96" s="17"/>
      <c r="AW96" s="17"/>
      <c r="AX96" s="17"/>
      <c r="AY96" s="17"/>
      <c r="AZ96" s="17"/>
      <c r="BA96" s="17"/>
      <c r="BB96" s="17"/>
      <c r="BC96" s="17"/>
      <c r="BD96" s="17"/>
      <c r="BE96" s="167"/>
      <c r="BF96" s="167"/>
      <c r="BG96" s="167"/>
      <c r="BH96" s="167"/>
      <c r="BI96" s="167"/>
      <c r="BJ96" s="167"/>
      <c r="BK96" s="167"/>
      <c r="BL96" s="167"/>
      <c r="BM96" s="167"/>
      <c r="BN96" s="167"/>
      <c r="BO96" s="167"/>
      <c r="BP96" s="167"/>
      <c r="BQ96" s="167"/>
      <c r="BR96" s="167"/>
      <c r="BS96" s="167"/>
      <c r="BT96" s="167"/>
      <c r="BU96" s="167"/>
      <c r="BV96" s="167"/>
      <c r="BW96" s="17"/>
      <c r="BX96" s="17"/>
      <c r="BY96" s="17"/>
    </row>
    <row r="97" spans="1:77" ht="9" customHeight="1">
      <c r="A97" s="17"/>
      <c r="B97" s="17"/>
      <c r="C97" s="17"/>
      <c r="D97" s="17"/>
      <c r="E97" s="17"/>
      <c r="F97" s="17"/>
      <c r="G97" s="17"/>
      <c r="H97" s="17"/>
      <c r="I97" s="168"/>
      <c r="J97" s="168"/>
      <c r="K97" s="168"/>
      <c r="L97" s="168"/>
      <c r="M97" s="168"/>
      <c r="N97" s="168"/>
      <c r="O97" s="168"/>
      <c r="P97" s="168"/>
      <c r="Q97" s="168"/>
      <c r="R97" s="168"/>
      <c r="S97" s="168"/>
      <c r="T97" s="168"/>
      <c r="U97" s="168"/>
      <c r="V97" s="168"/>
      <c r="W97" s="168"/>
      <c r="X97" s="168"/>
      <c r="Y97" s="168"/>
      <c r="Z97" s="168"/>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8"/>
      <c r="AX97" s="168"/>
      <c r="AY97" s="168"/>
      <c r="AZ97" s="168"/>
      <c r="BA97" s="168"/>
      <c r="BB97" s="168"/>
      <c r="BC97" s="168"/>
      <c r="BD97" s="168"/>
      <c r="BE97" s="168"/>
      <c r="BF97" s="168"/>
      <c r="BG97" s="168"/>
      <c r="BH97" s="168"/>
      <c r="BI97" s="168"/>
      <c r="BJ97" s="168"/>
      <c r="BK97" s="168"/>
      <c r="BL97" s="168"/>
      <c r="BM97" s="168"/>
      <c r="BN97" s="168"/>
      <c r="BO97" s="168"/>
      <c r="BP97" s="168"/>
      <c r="BQ97" s="168"/>
      <c r="BR97" s="168"/>
      <c r="BS97" s="17"/>
      <c r="BT97" s="17"/>
      <c r="BU97" s="17"/>
      <c r="BV97" s="17"/>
      <c r="BW97" s="17"/>
      <c r="BX97" s="17"/>
      <c r="BY97" s="17"/>
    </row>
    <row r="98" spans="1:77" ht="6" customHeight="1">
      <c r="A98" s="17"/>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c r="AB98" s="164"/>
      <c r="AC98" s="164"/>
      <c r="AD98" s="164"/>
      <c r="AE98" s="164"/>
      <c r="AF98" s="164"/>
      <c r="AG98" s="164"/>
      <c r="AH98" s="164"/>
      <c r="AI98" s="164"/>
      <c r="AJ98" s="164"/>
      <c r="AK98" s="164"/>
      <c r="AL98" s="164"/>
      <c r="AM98" s="164"/>
      <c r="AN98" s="164"/>
      <c r="AO98" s="164"/>
      <c r="AP98" s="164"/>
      <c r="AQ98" s="164"/>
      <c r="AR98" s="164"/>
      <c r="AS98" s="164"/>
      <c r="AT98" s="164"/>
      <c r="AU98" s="164"/>
      <c r="AV98" s="164"/>
      <c r="AW98" s="164"/>
      <c r="AX98" s="164"/>
      <c r="AY98" s="164"/>
      <c r="AZ98" s="164"/>
      <c r="BA98" s="164"/>
      <c r="BB98" s="164"/>
      <c r="BC98" s="164"/>
      <c r="BD98" s="164"/>
      <c r="BE98" s="164"/>
      <c r="BF98" s="164"/>
      <c r="BG98" s="164"/>
      <c r="BH98" s="164"/>
      <c r="BI98" s="164"/>
      <c r="BJ98" s="164"/>
      <c r="BK98" s="164"/>
      <c r="BL98" s="164"/>
      <c r="BM98" s="164"/>
      <c r="BN98" s="164"/>
      <c r="BO98" s="164"/>
      <c r="BP98" s="164"/>
      <c r="BQ98" s="164"/>
      <c r="BR98" s="164"/>
      <c r="BS98" s="164"/>
      <c r="BT98" s="164"/>
      <c r="BU98" s="164"/>
      <c r="BV98" s="164"/>
      <c r="BW98" s="164"/>
      <c r="BX98" s="164"/>
      <c r="BY98" s="164"/>
    </row>
    <row r="99" spans="1:77" ht="6" customHeight="1">
      <c r="A99" s="17"/>
      <c r="B99" s="164"/>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BY99" s="164"/>
    </row>
    <row r="100" spans="1:77" ht="6" customHeight="1">
      <c r="A100" s="17"/>
      <c r="B100" s="164"/>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164"/>
      <c r="BV100" s="164"/>
      <c r="BW100" s="164"/>
      <c r="BX100" s="164"/>
      <c r="BY100" s="164"/>
    </row>
    <row r="101" spans="1:77" ht="6.75" customHeight="1">
      <c r="A101" s="17"/>
      <c r="B101" s="164"/>
      <c r="C101" s="164"/>
      <c r="D101" s="164"/>
      <c r="E101" s="164"/>
      <c r="F101" s="164"/>
      <c r="G101" s="164"/>
      <c r="H101" s="164"/>
      <c r="I101" s="164"/>
      <c r="J101" s="164"/>
      <c r="K101" s="164"/>
      <c r="L101" s="164"/>
      <c r="M101" s="164"/>
      <c r="N101" s="164"/>
      <c r="O101" s="164"/>
      <c r="P101" s="164"/>
      <c r="Q101" s="164"/>
      <c r="R101" s="164"/>
      <c r="S101" s="164"/>
      <c r="T101" s="164"/>
      <c r="U101" s="164"/>
      <c r="V101" s="164"/>
      <c r="W101" s="164"/>
      <c r="X101" s="164"/>
      <c r="Y101" s="164"/>
      <c r="Z101" s="164"/>
      <c r="AA101" s="164"/>
      <c r="AB101" s="164"/>
      <c r="AC101" s="164"/>
      <c r="AD101" s="164"/>
      <c r="AE101" s="164"/>
      <c r="AF101" s="164"/>
      <c r="AG101" s="164"/>
      <c r="AH101" s="164"/>
      <c r="AI101" s="164"/>
      <c r="AJ101" s="164"/>
      <c r="AK101" s="164"/>
      <c r="AL101" s="164"/>
      <c r="AM101" s="164"/>
      <c r="AN101" s="164"/>
      <c r="AO101" s="164"/>
      <c r="AP101" s="164"/>
      <c r="AQ101" s="164"/>
      <c r="AR101" s="164"/>
      <c r="AS101" s="164"/>
      <c r="AT101" s="164"/>
      <c r="AU101" s="164"/>
      <c r="AV101" s="164"/>
      <c r="AW101" s="164"/>
      <c r="AX101" s="164"/>
      <c r="AY101" s="164"/>
      <c r="AZ101" s="164"/>
      <c r="BA101" s="164"/>
      <c r="BB101" s="164"/>
      <c r="BC101" s="164"/>
      <c r="BD101" s="164"/>
      <c r="BE101" s="164"/>
      <c r="BF101" s="164"/>
      <c r="BG101" s="164"/>
      <c r="BH101" s="164"/>
      <c r="BI101" s="164"/>
      <c r="BJ101" s="164"/>
      <c r="BK101" s="164"/>
      <c r="BL101" s="164"/>
      <c r="BM101" s="164"/>
      <c r="BN101" s="164"/>
      <c r="BO101" s="164"/>
      <c r="BP101" s="164"/>
      <c r="BQ101" s="164"/>
      <c r="BR101" s="164"/>
      <c r="BS101" s="164"/>
      <c r="BT101" s="164"/>
      <c r="BU101" s="164"/>
      <c r="BV101" s="164"/>
      <c r="BW101" s="164"/>
      <c r="BX101" s="164"/>
      <c r="BY101" s="164"/>
    </row>
    <row r="102" spans="1:77" ht="6.75" customHeight="1">
      <c r="A102" s="17"/>
      <c r="B102" s="164"/>
      <c r="C102" s="164"/>
      <c r="D102" s="164"/>
      <c r="E102" s="164"/>
      <c r="F102" s="164"/>
      <c r="G102" s="164"/>
      <c r="H102" s="164"/>
      <c r="I102" s="164"/>
      <c r="J102" s="164"/>
      <c r="K102" s="164"/>
      <c r="L102" s="164"/>
      <c r="M102" s="164"/>
      <c r="N102" s="164"/>
      <c r="O102" s="164"/>
      <c r="P102" s="164"/>
      <c r="Q102" s="164"/>
      <c r="R102" s="164"/>
      <c r="S102" s="164"/>
      <c r="T102" s="164"/>
      <c r="U102" s="164"/>
      <c r="V102" s="164"/>
      <c r="W102" s="164"/>
      <c r="X102" s="164"/>
      <c r="Y102" s="164"/>
      <c r="Z102" s="164"/>
      <c r="AA102" s="164"/>
      <c r="AB102" s="164"/>
      <c r="AC102" s="164"/>
      <c r="AD102" s="164"/>
      <c r="AE102" s="164"/>
      <c r="AF102" s="164"/>
      <c r="AG102" s="164"/>
      <c r="AH102" s="164"/>
      <c r="AI102" s="164"/>
      <c r="AJ102" s="164"/>
      <c r="AK102" s="164"/>
      <c r="AL102" s="164"/>
      <c r="AM102" s="164"/>
      <c r="AN102" s="164"/>
      <c r="AO102" s="164"/>
      <c r="AP102" s="164"/>
      <c r="AQ102" s="164"/>
      <c r="AR102" s="164"/>
      <c r="AS102" s="164"/>
      <c r="AT102" s="164"/>
      <c r="AU102" s="164"/>
      <c r="AV102" s="164"/>
      <c r="AW102" s="164"/>
      <c r="AX102" s="164"/>
      <c r="AY102" s="164"/>
      <c r="AZ102" s="164"/>
      <c r="BA102" s="164"/>
      <c r="BB102" s="164"/>
      <c r="BC102" s="164"/>
      <c r="BD102" s="164"/>
      <c r="BE102" s="164"/>
      <c r="BF102" s="164"/>
      <c r="BG102" s="164"/>
      <c r="BH102" s="164"/>
      <c r="BI102" s="164"/>
      <c r="BJ102" s="164"/>
      <c r="BK102" s="164"/>
      <c r="BL102" s="164"/>
      <c r="BM102" s="164"/>
      <c r="BN102" s="164"/>
      <c r="BO102" s="164"/>
      <c r="BP102" s="164"/>
      <c r="BQ102" s="164"/>
      <c r="BR102" s="164"/>
      <c r="BS102" s="164"/>
      <c r="BT102" s="164"/>
      <c r="BU102" s="164"/>
      <c r="BV102" s="164"/>
      <c r="BW102" s="164"/>
      <c r="BX102" s="164"/>
      <c r="BY102" s="164"/>
    </row>
    <row r="103" spans="1:77" ht="6.75" customHeight="1">
      <c r="A103" s="17"/>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row>
    <row r="104" spans="1:77" ht="6.75" customHeight="1">
      <c r="A104" s="17"/>
      <c r="B104" s="164"/>
      <c r="C104" s="164"/>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4"/>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164"/>
    </row>
    <row r="105" spans="1:77" ht="6.75" customHeight="1">
      <c r="A105" s="17"/>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164"/>
      <c r="BN105" s="164"/>
      <c r="BO105" s="164"/>
      <c r="BP105" s="164"/>
      <c r="BQ105" s="164"/>
      <c r="BR105" s="164"/>
      <c r="BS105" s="164"/>
      <c r="BT105" s="164"/>
      <c r="BU105" s="164"/>
      <c r="BV105" s="164"/>
      <c r="BW105" s="164"/>
      <c r="BX105" s="164"/>
      <c r="BY105" s="164"/>
    </row>
    <row r="106" spans="1:77" ht="6.75" customHeight="1">
      <c r="A106" s="17"/>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164"/>
    </row>
    <row r="107" spans="1:77" ht="6.75" customHeight="1">
      <c r="A107" s="17"/>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4"/>
      <c r="AY107" s="164"/>
      <c r="AZ107" s="164"/>
      <c r="BA107" s="164"/>
      <c r="BB107" s="164"/>
      <c r="BC107" s="164"/>
      <c r="BD107" s="164"/>
      <c r="BE107" s="164"/>
      <c r="BF107" s="164"/>
      <c r="BG107" s="164"/>
      <c r="BH107" s="164"/>
      <c r="BI107" s="164"/>
      <c r="BJ107" s="164"/>
      <c r="BK107" s="164"/>
      <c r="BL107" s="164"/>
      <c r="BM107" s="164"/>
      <c r="BN107" s="164"/>
      <c r="BO107" s="164"/>
      <c r="BP107" s="164"/>
      <c r="BQ107" s="164"/>
      <c r="BR107" s="164"/>
      <c r="BS107" s="164"/>
      <c r="BT107" s="164"/>
      <c r="BU107" s="164"/>
      <c r="BV107" s="164"/>
      <c r="BW107" s="164"/>
      <c r="BX107" s="164"/>
      <c r="BY107" s="164"/>
    </row>
    <row r="108" spans="1:77" ht="5.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row>
    <row r="109" spans="1:77" ht="5.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row>
  </sheetData>
  <sheetProtection selectLockedCells="1"/>
  <mergeCells count="172">
    <mergeCell ref="M49:X49"/>
    <mergeCell ref="Y39:BE39"/>
    <mergeCell ref="Y40:BE40"/>
    <mergeCell ref="Y41:BE41"/>
    <mergeCell ref="Y42:BE42"/>
    <mergeCell ref="Y43:BE43"/>
    <mergeCell ref="Y44:BE44"/>
    <mergeCell ref="Y45:BE45"/>
    <mergeCell ref="Y46:BE46"/>
    <mergeCell ref="Y47:BE47"/>
    <mergeCell ref="Y48:BE48"/>
    <mergeCell ref="Y49:BE49"/>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A53:AE55"/>
    <mergeCell ref="AF53:BY55"/>
    <mergeCell ref="A56:M58"/>
    <mergeCell ref="N56:AA58"/>
    <mergeCell ref="AB56:AH58"/>
    <mergeCell ref="AI56:AJ58"/>
    <mergeCell ref="AK56:AL58"/>
    <mergeCell ref="BF31:BY32"/>
    <mergeCell ref="N32:Y34"/>
    <mergeCell ref="Z32:AM34"/>
    <mergeCell ref="AZ33:BE34"/>
    <mergeCell ref="BF33:BY34"/>
    <mergeCell ref="A35:M36"/>
    <mergeCell ref="N35:AM36"/>
    <mergeCell ref="AZ35:BE36"/>
    <mergeCell ref="BF35:BY36"/>
    <mergeCell ref="M39:X39"/>
    <mergeCell ref="M40:X40"/>
    <mergeCell ref="M41:X41"/>
    <mergeCell ref="M42:X42"/>
    <mergeCell ref="M43:X43"/>
    <mergeCell ref="M44:X44"/>
    <mergeCell ref="M45:X45"/>
    <mergeCell ref="M46:X46"/>
    <mergeCell ref="AB59:AH61"/>
    <mergeCell ref="AI59:AP61"/>
    <mergeCell ref="AQ59:BA59"/>
    <mergeCell ref="BB59:BY59"/>
    <mergeCell ref="AQ60:BA61"/>
    <mergeCell ref="BB60:BY61"/>
    <mergeCell ref="BV56:BW58"/>
    <mergeCell ref="BX56:BY58"/>
    <mergeCell ref="A59:M61"/>
    <mergeCell ref="N59:O61"/>
    <mergeCell ref="P59:Q61"/>
    <mergeCell ref="R59:S61"/>
    <mergeCell ref="T59:U61"/>
    <mergeCell ref="V59:W61"/>
    <mergeCell ref="X59:Y61"/>
    <mergeCell ref="Z59:AA61"/>
    <mergeCell ref="AM56:AN58"/>
    <mergeCell ref="AO56:AP58"/>
    <mergeCell ref="AQ56:BA58"/>
    <mergeCell ref="BB56:BM58"/>
    <mergeCell ref="BN56:BS58"/>
    <mergeCell ref="BT56:BU58"/>
    <mergeCell ref="AI89:AJ91"/>
    <mergeCell ref="AK89:AL91"/>
    <mergeCell ref="N89:O91"/>
    <mergeCell ref="P89:R91"/>
    <mergeCell ref="S89:T91"/>
    <mergeCell ref="U89:V91"/>
    <mergeCell ref="W89:X91"/>
    <mergeCell ref="Y89:Z91"/>
    <mergeCell ref="A62:BY62"/>
    <mergeCell ref="A64:AE66"/>
    <mergeCell ref="A67:BY74"/>
    <mergeCell ref="B87:AK88"/>
    <mergeCell ref="B89:C91"/>
    <mergeCell ref="D89:E91"/>
    <mergeCell ref="F89:G91"/>
    <mergeCell ref="H89:I91"/>
    <mergeCell ref="J89:K91"/>
    <mergeCell ref="L89:M91"/>
    <mergeCell ref="B98:BY107"/>
    <mergeCell ref="A39:B39"/>
    <mergeCell ref="BF39:BY39"/>
    <mergeCell ref="A40:B40"/>
    <mergeCell ref="P94:R96"/>
    <mergeCell ref="S94:T96"/>
    <mergeCell ref="U94:V96"/>
    <mergeCell ref="AE96:AU96"/>
    <mergeCell ref="BE96:BV96"/>
    <mergeCell ref="I97:BR97"/>
    <mergeCell ref="BB89:BM90"/>
    <mergeCell ref="BN89:BY90"/>
    <mergeCell ref="B92:V93"/>
    <mergeCell ref="B94:C96"/>
    <mergeCell ref="D94:E96"/>
    <mergeCell ref="F94:G96"/>
    <mergeCell ref="H94:I96"/>
    <mergeCell ref="J94:K96"/>
    <mergeCell ref="L94:M96"/>
    <mergeCell ref="N94:O96"/>
    <mergeCell ref="AA89:AB91"/>
    <mergeCell ref="AC89:AD91"/>
    <mergeCell ref="AE89:AF91"/>
    <mergeCell ref="AG89:AH91"/>
    <mergeCell ref="A43:B43"/>
    <mergeCell ref="BF43:BY43"/>
    <mergeCell ref="A44:B44"/>
    <mergeCell ref="BF44:BY44"/>
    <mergeCell ref="BF40:BY40"/>
    <mergeCell ref="A41:B41"/>
    <mergeCell ref="BF41:BY41"/>
    <mergeCell ref="A42:B42"/>
    <mergeCell ref="BF42:BY42"/>
    <mergeCell ref="A48:B48"/>
    <mergeCell ref="BF48:BY48"/>
    <mergeCell ref="C47:L47"/>
    <mergeCell ref="C48:L48"/>
    <mergeCell ref="A45:B45"/>
    <mergeCell ref="BF45:BY45"/>
    <mergeCell ref="A46:B46"/>
    <mergeCell ref="BF46:BY46"/>
    <mergeCell ref="C45:L45"/>
    <mergeCell ref="C46:L46"/>
    <mergeCell ref="M47:X47"/>
    <mergeCell ref="M48:X48"/>
    <mergeCell ref="A50:BE50"/>
    <mergeCell ref="BF50:BY50"/>
    <mergeCell ref="C49:L49"/>
    <mergeCell ref="A49:B49"/>
    <mergeCell ref="BF49:BY49"/>
    <mergeCell ref="C39:L39"/>
    <mergeCell ref="C40:L40"/>
    <mergeCell ref="C41:L41"/>
    <mergeCell ref="C42:L42"/>
    <mergeCell ref="C43:L43"/>
    <mergeCell ref="C44:L44"/>
    <mergeCell ref="A47:B47"/>
    <mergeCell ref="BF47:BY47"/>
  </mergeCells>
  <phoneticPr fontId="38"/>
  <dataValidations count="15">
    <dataValidation type="list" imeMode="fullKatakana" allowBlank="1" showInputMessage="1" showErrorMessage="1" sqref="N35:AM37" xr:uid="{3F588DE7-E114-4AC4-86FA-42F91772BE53}">
      <formula1>$CB$35:$CD$35</formula1>
    </dataValidation>
    <dataValidation type="list" allowBlank="1" showInputMessage="1" showErrorMessage="1" sqref="AI59:AP61" xr:uid="{91B854B7-1935-4FBA-8B7E-3576BA6A7433}">
      <formula1>"普通,当座,別段"</formula1>
    </dataValidation>
    <dataValidation imeMode="fullKatakana" allowBlank="1" showInputMessage="1" showErrorMessage="1" sqref="N19:AM20 N27:AM28 BB59:BY59 N16:AM16" xr:uid="{2C2271BA-409F-426F-AB34-B083134E6CA3}"/>
    <dataValidation imeMode="disabled" allowBlank="1" showInputMessage="1" showErrorMessage="1" sqref="BF29:BY32" xr:uid="{EF84D5AE-E1E7-4724-9D55-B22681C4BF8C}"/>
    <dataValidation type="whole" imeMode="disabled" allowBlank="1" showInputMessage="1" showErrorMessage="1" errorTitle="申請年" error="西暦（半角）で入力してください" promptTitle="申請年" prompt="西暦（半角）で入力してください" sqref="AZ16:BG18" xr:uid="{26831980-417F-4EDB-9657-8B2F65B044EE}">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2DFABC8E-E287-4A1D-B7CD-1B915115CAA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7AA56E86-1ECB-4FC0-9A33-9E06F1429B51}">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0EA3BAFC-A884-4BFB-8888-5D89CFB99B32}">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607A0F1E-0445-4008-BA8A-545B63E1E3E1}">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C440169-61E8-4078-BB9F-CCCDD45E626B}">
      <formula1>1000000000</formula1>
      <formula2>9999999999</formula2>
    </dataValidation>
    <dataValidation type="whole" imeMode="disabled" allowBlank="1" showInputMessage="1" showErrorMessage="1" sqref="AI56:AP58 N59:AA61 BT56:BY58" xr:uid="{0E9C1347-C77D-4590-8EA3-08DF6DEB39A7}">
      <formula1>0</formula1>
      <formula2>9</formula2>
    </dataValidation>
    <dataValidation allowBlank="1" showInputMessage="1" showErrorMessage="1" promptTitle="開設者" prompt="法人名を記載してください（個人の場合は記載不要）" sqref="N29:AM31" xr:uid="{960C04D0-0BBE-4DD4-B7A9-5467BA849C4F}"/>
    <dataValidation allowBlank="1" showInputMessage="1" showErrorMessage="1" promptTitle="開設者" prompt="代表者の職を記載してください（個人の場合は記載不要）" sqref="N32:Y34" xr:uid="{64B1E667-6F1C-4B7E-941F-CA9686826DA1}"/>
    <dataValidation allowBlank="1" showInputMessage="1" showErrorMessage="1" promptTitle="開設者" prompt="氏名を記載してください" sqref="Z32:AM34" xr:uid="{91CAE1B2-2F05-4327-9B18-D44642E8A6EA}"/>
    <dataValidation type="list" allowBlank="1" showInputMessage="1" showErrorMessage="1" sqref="C40:C49" xr:uid="{6954E6FE-35E7-4979-B325-A1B781BAF0D8}">
      <formula1>"有床診療所（使用許可病床３床以上）,有床診療所（使用許可病床２床以下）,無床診療所,薬局（同一グループ内の保険薬局数が1～5店舗）,薬局（同一グループ内の保険薬局数が6～19店舗）,薬局（同一グループ内の保険薬局数が20店舗以上）,訪問看護ステーション"</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70" zoomScaleNormal="100" zoomScaleSheetLayoutView="70" workbookViewId="0">
      <selection activeCell="B1" sqref="B1:K1"/>
    </sheetView>
  </sheetViews>
  <sheetFormatPr defaultRowHeight="13.5"/>
  <cols>
    <col min="1" max="1" width="37.875" style="106" customWidth="1"/>
    <col min="2" max="5" width="15.125" style="107" customWidth="1"/>
    <col min="6" max="6" width="16.5" style="107" customWidth="1"/>
    <col min="7" max="7" width="24.25" style="107" customWidth="1"/>
    <col min="8" max="8" width="19.75" style="107" customWidth="1"/>
    <col min="9" max="9" width="22.125" style="107" customWidth="1"/>
    <col min="10" max="11" width="18.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4" t="s">
        <v>213</v>
      </c>
      <c r="B1" s="348" t="s">
        <v>198</v>
      </c>
      <c r="C1" s="348"/>
      <c r="D1" s="348"/>
      <c r="E1" s="348"/>
      <c r="F1" s="348"/>
      <c r="G1" s="348"/>
      <c r="H1" s="348"/>
      <c r="I1" s="348"/>
      <c r="J1" s="348"/>
      <c r="K1" s="348"/>
      <c r="L1" s="132"/>
    </row>
    <row r="2" spans="1:15" ht="41.25" customHeight="1">
      <c r="A2" s="349" t="s">
        <v>145</v>
      </c>
      <c r="B2" s="350"/>
      <c r="C2" s="350"/>
      <c r="D2" s="350"/>
      <c r="E2" s="350"/>
      <c r="F2" s="350"/>
      <c r="G2" s="350"/>
      <c r="H2" s="350"/>
      <c r="I2" s="350"/>
      <c r="J2" s="350"/>
      <c r="K2" s="351"/>
      <c r="L2" s="120" t="s">
        <v>147</v>
      </c>
      <c r="M2" s="115"/>
    </row>
    <row r="3" spans="1:15" ht="33" customHeight="1">
      <c r="A3" s="116" t="str">
        <f>【無床診】【総額及び平均額】賃上げ支援事業実績報告書!A9</f>
        <v>対象職員の賃金改善実績の有無（右欄に○・×を記載）</v>
      </c>
      <c r="B3" s="133"/>
      <c r="C3" s="133"/>
      <c r="D3" s="133"/>
      <c r="E3" s="133"/>
      <c r="F3" s="133"/>
      <c r="G3" s="133"/>
      <c r="H3" s="133"/>
      <c r="I3" s="133"/>
      <c r="J3" s="133"/>
      <c r="K3" s="134"/>
      <c r="L3" s="119"/>
      <c r="M3" s="121" t="s">
        <v>199</v>
      </c>
      <c r="N3" s="106" t="s">
        <v>131</v>
      </c>
      <c r="O3" s="106" t="s">
        <v>118</v>
      </c>
    </row>
    <row r="4" spans="1:15" ht="72.75" customHeight="1">
      <c r="A4" s="122" t="s">
        <v>142</v>
      </c>
      <c r="B4" s="123" t="s">
        <v>200</v>
      </c>
      <c r="C4" s="123" t="s">
        <v>201</v>
      </c>
      <c r="D4" s="123" t="s">
        <v>202</v>
      </c>
      <c r="E4" s="123" t="s">
        <v>203</v>
      </c>
      <c r="F4" s="123" t="s">
        <v>204</v>
      </c>
      <c r="G4" s="123" t="s">
        <v>205</v>
      </c>
      <c r="H4" s="123" t="s">
        <v>206</v>
      </c>
      <c r="I4" s="123" t="s">
        <v>192</v>
      </c>
      <c r="J4" s="123" t="s">
        <v>207</v>
      </c>
      <c r="K4" s="123" t="s">
        <v>194</v>
      </c>
      <c r="L4" s="123" t="s">
        <v>147</v>
      </c>
      <c r="M4" s="121" t="s">
        <v>195</v>
      </c>
    </row>
    <row r="5" spans="1:15" ht="84.75" customHeight="1">
      <c r="A5" s="124" t="s">
        <v>208</v>
      </c>
      <c r="B5" s="126"/>
      <c r="C5" s="126"/>
      <c r="D5" s="135" t="e">
        <f>C5/B5</f>
        <v>#DIV/0!</v>
      </c>
      <c r="E5" s="136" t="e">
        <f>(D5-0.02)*B5</f>
        <v>#DIV/0!</v>
      </c>
      <c r="F5" s="137"/>
      <c r="G5" s="138"/>
      <c r="H5" s="139"/>
      <c r="I5" s="126"/>
      <c r="J5" s="120" t="str">
        <f>IF(I5&gt;=C5,"○","×")</f>
        <v>○</v>
      </c>
      <c r="K5" s="128" t="e">
        <f>((F5*G5*H5)/H5)/G5</f>
        <v>#DIV/0!</v>
      </c>
      <c r="L5" s="128">
        <f>F5*G5*H5</f>
        <v>0</v>
      </c>
      <c r="M5" s="121" t="s">
        <v>209</v>
      </c>
    </row>
    <row r="6" spans="1:15" ht="27" customHeight="1">
      <c r="A6" s="116" t="str">
        <f>【無床診】【総額及び平均額】賃上げ支援事業実績報告書!A15</f>
        <v>（職種内訳）○○の賃金改善実績の有無（右欄に○・×を記載）</v>
      </c>
      <c r="B6" s="117"/>
      <c r="C6" s="117"/>
      <c r="D6" s="117"/>
      <c r="E6" s="117"/>
      <c r="F6" s="117"/>
      <c r="G6" s="117"/>
      <c r="H6" s="117"/>
      <c r="I6" s="117"/>
      <c r="J6" s="117"/>
      <c r="K6" s="118"/>
      <c r="L6" s="119"/>
      <c r="M6" s="121" t="s">
        <v>199</v>
      </c>
      <c r="N6" s="106" t="s">
        <v>131</v>
      </c>
      <c r="O6" s="106" t="s">
        <v>118</v>
      </c>
    </row>
    <row r="7" spans="1:15" ht="63" customHeight="1">
      <c r="A7" s="122" t="s">
        <v>142</v>
      </c>
      <c r="B7" s="123" t="s">
        <v>200</v>
      </c>
      <c r="C7" s="123" t="s">
        <v>201</v>
      </c>
      <c r="D7" s="123" t="s">
        <v>202</v>
      </c>
      <c r="E7" s="123" t="s">
        <v>203</v>
      </c>
      <c r="F7" s="123" t="s">
        <v>204</v>
      </c>
      <c r="G7" s="123" t="s">
        <v>205</v>
      </c>
      <c r="H7" s="123" t="s">
        <v>206</v>
      </c>
      <c r="I7" s="123" t="s">
        <v>192</v>
      </c>
      <c r="J7" s="123" t="s">
        <v>207</v>
      </c>
      <c r="K7" s="123" t="s">
        <v>194</v>
      </c>
      <c r="L7" s="123" t="s">
        <v>147</v>
      </c>
      <c r="M7" s="115"/>
    </row>
    <row r="8" spans="1:15" ht="84.75" customHeight="1">
      <c r="A8" s="124" t="s">
        <v>208</v>
      </c>
      <c r="B8" s="126"/>
      <c r="C8" s="126"/>
      <c r="D8" s="135" t="e">
        <f>C8/B8</f>
        <v>#DIV/0!</v>
      </c>
      <c r="E8" s="136" t="e">
        <f>(D8-0.02)*B8</f>
        <v>#DIV/0!</v>
      </c>
      <c r="F8" s="137"/>
      <c r="G8" s="138"/>
      <c r="H8" s="139"/>
      <c r="I8" s="126"/>
      <c r="J8" s="120" t="str">
        <f>IF(I8&gt;=C8,"○","×")</f>
        <v>○</v>
      </c>
      <c r="K8" s="128" t="e">
        <f>((F8*G8*H8)/H8)/G8</f>
        <v>#DIV/0!</v>
      </c>
      <c r="L8" s="128">
        <f>F8*G8*H8</f>
        <v>0</v>
      </c>
      <c r="M8" s="121" t="s">
        <v>209</v>
      </c>
    </row>
  </sheetData>
  <mergeCells count="2">
    <mergeCell ref="B1:K1"/>
    <mergeCell ref="A2:K2"/>
  </mergeCells>
  <phoneticPr fontId="38"/>
  <conditionalFormatting sqref="A5:J5 L5 A8:J8 L8">
    <cfRule type="expression" dxfId="18" priority="3">
      <formula>#REF!="×"</formula>
    </cfRule>
  </conditionalFormatting>
  <conditionalFormatting sqref="K5">
    <cfRule type="expression" dxfId="17" priority="2">
      <formula>$G$2="×"</formula>
    </cfRule>
  </conditionalFormatting>
  <conditionalFormatting sqref="K8">
    <cfRule type="expression" dxfId="16" priority="1">
      <formula>$G$2="×"</formula>
    </cfRule>
  </conditionalFormatting>
  <dataValidations count="1">
    <dataValidation type="list" allowBlank="1" showInputMessage="1" showErrorMessage="1" sqref="L3 L6" xr:uid="{A5F7A36F-CABE-4C8F-BEF5-6F2AAFC7D064}">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1"/>
  <sheetViews>
    <sheetView showGridLines="0" view="pageBreakPreview" zoomScale="85" zoomScaleNormal="114" zoomScaleSheetLayoutView="85" workbookViewId="0">
      <selection activeCell="B2" sqref="B2"/>
    </sheetView>
  </sheetViews>
  <sheetFormatPr defaultRowHeight="14.25"/>
  <cols>
    <col min="1" max="1" width="2.75" style="71" customWidth="1"/>
    <col min="2" max="2" width="9.75" style="71" customWidth="1"/>
    <col min="3" max="3" width="19.625" style="71" customWidth="1"/>
    <col min="4" max="4" width="19" style="71" customWidth="1"/>
    <col min="5" max="5" width="29" style="71" customWidth="1"/>
    <col min="6" max="6" width="29.875" style="71" customWidth="1"/>
    <col min="7" max="7" width="33.375" style="71" customWidth="1"/>
    <col min="8" max="8" width="5" style="71" customWidth="1"/>
    <col min="9" max="11" width="9" style="71"/>
    <col min="12" max="12" width="49.75" style="71" customWidth="1"/>
    <col min="13" max="16384" width="9" style="71"/>
  </cols>
  <sheetData>
    <row r="1" spans="2:12" ht="24.75" customHeight="1">
      <c r="B1" s="340" t="s">
        <v>270</v>
      </c>
      <c r="C1" s="340"/>
      <c r="D1" s="340"/>
      <c r="E1" s="340"/>
      <c r="F1" s="73" t="s">
        <v>175</v>
      </c>
      <c r="G1" s="74"/>
    </row>
    <row r="2" spans="2:12" ht="23.25" customHeight="1">
      <c r="B2" s="71" t="s">
        <v>268</v>
      </c>
      <c r="F2" s="73" t="s">
        <v>129</v>
      </c>
      <c r="G2" s="74"/>
    </row>
    <row r="3" spans="2:12" ht="26.25" customHeight="1">
      <c r="F3" s="73" t="s">
        <v>170</v>
      </c>
      <c r="G3" s="74"/>
    </row>
    <row r="4" spans="2:12" ht="24.75" customHeight="1">
      <c r="B4" s="341" t="s">
        <v>168</v>
      </c>
      <c r="C4" s="341"/>
      <c r="D4" s="341"/>
      <c r="E4" s="341"/>
      <c r="F4" s="341"/>
      <c r="G4" s="341"/>
      <c r="H4" s="341"/>
    </row>
    <row r="6" spans="2:12" ht="23.25" customHeight="1">
      <c r="B6" s="338" t="s">
        <v>169</v>
      </c>
      <c r="C6" s="338"/>
      <c r="D6" s="338"/>
      <c r="E6" s="338"/>
      <c r="F6" s="338"/>
      <c r="G6" s="338"/>
      <c r="H6" s="338"/>
    </row>
    <row r="8" spans="2:12" ht="18" customHeight="1">
      <c r="B8" s="75" t="s">
        <v>120</v>
      </c>
    </row>
    <row r="10" spans="2:12">
      <c r="B10" s="103"/>
      <c r="C10" s="71" t="s">
        <v>231</v>
      </c>
    </row>
    <row r="12" spans="2:12" ht="20.25" customHeight="1">
      <c r="B12" s="103"/>
      <c r="C12" s="71" t="s">
        <v>232</v>
      </c>
    </row>
    <row r="13" spans="2:12" ht="23.25" customHeight="1">
      <c r="C13" s="71" t="s">
        <v>233</v>
      </c>
      <c r="J13" s="71" t="s">
        <v>137</v>
      </c>
      <c r="K13" s="71" t="s">
        <v>138</v>
      </c>
      <c r="L13" s="78" t="s">
        <v>139</v>
      </c>
    </row>
    <row r="14" spans="2:12">
      <c r="E14" s="76" t="s">
        <v>134</v>
      </c>
      <c r="F14" s="76" t="s">
        <v>135</v>
      </c>
      <c r="G14" s="76" t="s">
        <v>136</v>
      </c>
    </row>
    <row r="15" spans="2:12" ht="87.75" customHeight="1">
      <c r="B15" s="103"/>
      <c r="C15" s="338" t="s">
        <v>140</v>
      </c>
      <c r="D15" s="339"/>
      <c r="E15" s="79" t="s">
        <v>137</v>
      </c>
      <c r="F15" s="79" t="s">
        <v>138</v>
      </c>
      <c r="G15" s="79" t="s">
        <v>139</v>
      </c>
    </row>
    <row r="17" spans="2:3" ht="18" customHeight="1">
      <c r="B17" s="75" t="s">
        <v>133</v>
      </c>
    </row>
    <row r="18" spans="2:3">
      <c r="B18" s="103"/>
      <c r="C18" s="71" t="s">
        <v>141</v>
      </c>
    </row>
    <row r="19" spans="2:3">
      <c r="B19" s="103"/>
      <c r="C19" s="71" t="s">
        <v>188</v>
      </c>
    </row>
    <row r="20" spans="2:3">
      <c r="B20" s="103"/>
      <c r="C20" s="71" t="s">
        <v>219</v>
      </c>
    </row>
    <row r="21" spans="2:3">
      <c r="B21" s="103"/>
      <c r="C21" s="71" t="s">
        <v>220</v>
      </c>
    </row>
    <row r="22" spans="2:3">
      <c r="B22" s="103"/>
      <c r="C22" s="71" t="s">
        <v>188</v>
      </c>
    </row>
    <row r="23" spans="2:3">
      <c r="B23" s="103"/>
      <c r="C23" s="71" t="s">
        <v>218</v>
      </c>
    </row>
    <row r="24" spans="2:3">
      <c r="B24" s="103"/>
      <c r="C24" s="71" t="s">
        <v>221</v>
      </c>
    </row>
    <row r="25" spans="2:3">
      <c r="B25" s="103"/>
      <c r="C25" s="71" t="s">
        <v>188</v>
      </c>
    </row>
    <row r="26" spans="2:3">
      <c r="B26" s="103"/>
      <c r="C26" s="71" t="s">
        <v>189</v>
      </c>
    </row>
    <row r="27" spans="2:3">
      <c r="B27" s="103"/>
    </row>
    <row r="28" spans="2:3">
      <c r="B28" s="103"/>
      <c r="C28" s="71" t="s">
        <v>222</v>
      </c>
    </row>
    <row r="29" spans="2:3">
      <c r="B29" s="103"/>
      <c r="C29" s="71" t="s">
        <v>223</v>
      </c>
    </row>
    <row r="30" spans="2:3">
      <c r="B30" s="103"/>
      <c r="C30" s="71" t="s">
        <v>224</v>
      </c>
    </row>
    <row r="31" spans="2:3">
      <c r="B31" s="103"/>
    </row>
    <row r="32" spans="2:3">
      <c r="B32" s="103"/>
      <c r="C32" s="71" t="s">
        <v>225</v>
      </c>
    </row>
    <row r="33" spans="2:7">
      <c r="B33" s="103"/>
      <c r="C33" s="71" t="s">
        <v>226</v>
      </c>
    </row>
    <row r="34" spans="2:7">
      <c r="B34" s="103"/>
      <c r="C34" s="71" t="s">
        <v>227</v>
      </c>
    </row>
    <row r="35" spans="2:7">
      <c r="B35" s="75" t="s">
        <v>132</v>
      </c>
    </row>
    <row r="36" spans="2:7">
      <c r="B36" s="75"/>
    </row>
    <row r="37" spans="2:7" ht="36.75" customHeight="1">
      <c r="C37" s="87"/>
      <c r="D37" s="72"/>
      <c r="E37" s="80" t="s">
        <v>116</v>
      </c>
      <c r="F37" s="72"/>
      <c r="G37" s="76" t="s">
        <v>164</v>
      </c>
    </row>
    <row r="38" spans="2:7" ht="24.75" customHeight="1">
      <c r="C38" s="87"/>
      <c r="D38" s="72"/>
      <c r="E38" s="77">
        <v>228000</v>
      </c>
      <c r="F38" s="72" t="s">
        <v>119</v>
      </c>
      <c r="G38" s="89">
        <f>E38</f>
        <v>228000</v>
      </c>
    </row>
    <row r="39" spans="2:7">
      <c r="C39" s="87"/>
      <c r="D39" s="72"/>
      <c r="E39" s="85"/>
      <c r="F39" s="72"/>
      <c r="G39" s="86"/>
    </row>
    <row r="40" spans="2:7">
      <c r="C40" s="87"/>
      <c r="D40" s="72"/>
      <c r="E40" s="85"/>
      <c r="F40" s="72"/>
      <c r="G40" s="76" t="s">
        <v>117</v>
      </c>
    </row>
    <row r="41" spans="2:7" ht="33.75" customHeight="1">
      <c r="G41" s="88">
        <f>G38</f>
        <v>228000</v>
      </c>
    </row>
  </sheetData>
  <mergeCells count="4">
    <mergeCell ref="B1:E1"/>
    <mergeCell ref="B6:H6"/>
    <mergeCell ref="C15:D15"/>
    <mergeCell ref="B4:H4"/>
  </mergeCells>
  <phoneticPr fontId="38"/>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24</xdr:row>
                    <xdr:rowOff>0</xdr:rowOff>
                  </from>
                  <to>
                    <xdr:col>1</xdr:col>
                    <xdr:colOff>542925</xdr:colOff>
                    <xdr:row>25</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24</xdr:row>
                    <xdr:rowOff>0</xdr:rowOff>
                  </from>
                  <to>
                    <xdr:col>1</xdr:col>
                    <xdr:colOff>542925</xdr:colOff>
                    <xdr:row>25</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32</xdr:row>
                    <xdr:rowOff>123825</xdr:rowOff>
                  </from>
                  <to>
                    <xdr:col>1</xdr:col>
                    <xdr:colOff>542925</xdr:colOff>
                    <xdr:row>34</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219075</xdr:rowOff>
                  </from>
                  <to>
                    <xdr:col>1</xdr:col>
                    <xdr:colOff>533400</xdr:colOff>
                    <xdr:row>18</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26</xdr:row>
                    <xdr:rowOff>133350</xdr:rowOff>
                  </from>
                  <to>
                    <xdr:col>1</xdr:col>
                    <xdr:colOff>523875</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28</xdr:row>
                    <xdr:rowOff>152400</xdr:rowOff>
                  </from>
                  <to>
                    <xdr:col>1</xdr:col>
                    <xdr:colOff>523875</xdr:colOff>
                    <xdr:row>30</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31</xdr:row>
                    <xdr:rowOff>19050</xdr:rowOff>
                  </from>
                  <to>
                    <xdr:col>1</xdr:col>
                    <xdr:colOff>542925</xdr:colOff>
                    <xdr:row>32</xdr:row>
                    <xdr:rowOff>142875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9"/>
  <sheetViews>
    <sheetView view="pageBreakPreview" zoomScale="115" zoomScaleNormal="145" zoomScaleSheetLayoutView="115" workbookViewId="0">
      <selection activeCell="C2" sqref="C2:C3"/>
    </sheetView>
  </sheetViews>
  <sheetFormatPr defaultRowHeight="13.5"/>
  <cols>
    <col min="1" max="1" width="9" style="81"/>
    <col min="2" max="2" width="64.375" style="81" customWidth="1"/>
    <col min="3" max="3" width="18.5" style="81" customWidth="1"/>
    <col min="4" max="16384" width="9" style="81"/>
  </cols>
  <sheetData>
    <row r="1" spans="2:3">
      <c r="B1" s="81" t="s">
        <v>173</v>
      </c>
    </row>
    <row r="2" spans="2:3" ht="14.25">
      <c r="B2" s="94" t="s">
        <v>129</v>
      </c>
      <c r="C2" s="95"/>
    </row>
    <row r="3" spans="2:3" ht="14.25">
      <c r="B3" s="94" t="s">
        <v>170</v>
      </c>
      <c r="C3" s="74"/>
    </row>
    <row r="4" spans="2:3" ht="18" customHeight="1">
      <c r="B4" s="82" t="s">
        <v>121</v>
      </c>
    </row>
    <row r="5" spans="2:3" ht="33" customHeight="1">
      <c r="B5" s="83" t="s">
        <v>122</v>
      </c>
      <c r="C5" s="83" t="s">
        <v>123</v>
      </c>
    </row>
    <row r="6" spans="2:3" ht="24" customHeight="1">
      <c r="B6" s="84" t="s">
        <v>124</v>
      </c>
      <c r="C6" s="84"/>
    </row>
    <row r="7" spans="2:3" ht="24" customHeight="1">
      <c r="B7" s="84" t="s">
        <v>125</v>
      </c>
      <c r="C7" s="84"/>
    </row>
    <row r="8" spans="2:3" ht="27.75" customHeight="1">
      <c r="B8" s="84" t="s">
        <v>128</v>
      </c>
      <c r="C8" s="84"/>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FFFF00"/>
    <pageSetUpPr fitToPage="1"/>
  </sheetPr>
  <dimension ref="A1:S20"/>
  <sheetViews>
    <sheetView view="pageBreakPreview" zoomScale="55" zoomScaleNormal="100" zoomScaleSheetLayoutView="55" workbookViewId="0">
      <selection activeCell="G3" sqref="G3:G4"/>
    </sheetView>
  </sheetViews>
  <sheetFormatPr defaultRowHeight="13.5"/>
  <cols>
    <col min="1" max="1" width="37.875" style="106" customWidth="1"/>
    <col min="2" max="4" width="15.125" style="107" customWidth="1"/>
    <col min="5" max="5" width="22.5" style="107" customWidth="1"/>
    <col min="6" max="6" width="18.25" style="107" customWidth="1"/>
    <col min="7" max="7" width="29.5" style="106" customWidth="1"/>
    <col min="8" max="8" width="36.875" style="106" customWidth="1"/>
    <col min="9" max="11" width="15.1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4" t="s">
        <v>214</v>
      </c>
      <c r="B1" s="105"/>
      <c r="C1" s="105"/>
      <c r="D1" s="105"/>
      <c r="E1" s="105"/>
      <c r="F1" s="105"/>
      <c r="H1" s="104"/>
      <c r="J1" s="108"/>
      <c r="K1" s="108" t="s">
        <v>175</v>
      </c>
      <c r="L1" s="109"/>
    </row>
    <row r="2" spans="1:19" ht="46.5" customHeight="1">
      <c r="A2" s="345" t="s">
        <v>244</v>
      </c>
      <c r="B2" s="346"/>
      <c r="C2" s="346"/>
      <c r="D2" s="346"/>
      <c r="E2" s="346"/>
      <c r="F2" s="346"/>
      <c r="G2" s="346"/>
      <c r="H2" s="346"/>
      <c r="I2" s="346"/>
      <c r="J2" s="346"/>
      <c r="K2" s="346"/>
      <c r="L2" s="346"/>
      <c r="M2" s="110" t="s">
        <v>130</v>
      </c>
    </row>
    <row r="3" spans="1:19" ht="26.25" customHeight="1">
      <c r="A3" s="111" t="s">
        <v>129</v>
      </c>
      <c r="B3" s="112"/>
      <c r="C3" s="112"/>
      <c r="D3" s="112"/>
      <c r="E3" s="112"/>
      <c r="F3" s="112"/>
      <c r="G3" s="113"/>
      <c r="H3" s="111" t="s">
        <v>155</v>
      </c>
      <c r="I3" s="112"/>
      <c r="J3" s="112"/>
      <c r="K3" s="112"/>
      <c r="L3" s="92">
        <f>SUM($L$11:$L$14,$L$17:$L$20)</f>
        <v>0</v>
      </c>
    </row>
    <row r="4" spans="1:19" ht="26.25" customHeight="1">
      <c r="A4" s="111" t="s">
        <v>170</v>
      </c>
      <c r="B4" s="112"/>
      <c r="C4" s="112"/>
      <c r="D4" s="112"/>
      <c r="E4" s="112"/>
      <c r="F4" s="112"/>
      <c r="G4" s="113"/>
      <c r="H4" s="111" t="s">
        <v>156</v>
      </c>
      <c r="I4" s="112"/>
      <c r="J4" s="112"/>
      <c r="K4" s="112"/>
      <c r="L4" s="92">
        <f>'【訪看ST】賃上げ支援事業（申請書）'!G41</f>
        <v>228000</v>
      </c>
    </row>
    <row r="5" spans="1:19" ht="26.25" customHeight="1">
      <c r="A5" s="111" t="s">
        <v>190</v>
      </c>
      <c r="B5" s="112"/>
      <c r="C5" s="112"/>
      <c r="D5" s="112"/>
      <c r="E5" s="112"/>
      <c r="F5" s="112"/>
      <c r="G5" s="113" t="str">
        <f>IF(COUNTIF($F$15:$F$20,"×"),"×","○")</f>
        <v>○</v>
      </c>
      <c r="H5" s="111" t="s">
        <v>154</v>
      </c>
      <c r="I5" s="112"/>
      <c r="J5" s="112"/>
      <c r="K5" s="112"/>
      <c r="L5" s="92" t="str">
        <f>IF(L3&gt;=L4,"○","×")</f>
        <v>×</v>
      </c>
    </row>
    <row r="6" spans="1:19" ht="26.25" customHeight="1">
      <c r="A6" s="111" t="s">
        <v>234</v>
      </c>
      <c r="B6" s="112"/>
      <c r="C6" s="112"/>
      <c r="D6" s="112"/>
      <c r="E6" s="112"/>
      <c r="F6" s="112"/>
      <c r="G6" s="141" t="s">
        <v>217</v>
      </c>
      <c r="H6" s="111" t="s">
        <v>157</v>
      </c>
      <c r="I6" s="112"/>
      <c r="J6" s="112"/>
      <c r="K6" s="112"/>
      <c r="L6" s="92">
        <f>IF(ROUNDDOWN(L4-L3,-3)&lt;=0,0,ROUNDDOWN(L4-L3,-3))</f>
        <v>228000</v>
      </c>
      <c r="N6" s="106" t="s">
        <v>131</v>
      </c>
      <c r="O6" s="106" t="s">
        <v>118</v>
      </c>
    </row>
    <row r="7" spans="1:19" ht="26.25" customHeight="1">
      <c r="A7" s="111" t="s">
        <v>216</v>
      </c>
      <c r="B7" s="112"/>
      <c r="C7" s="112"/>
      <c r="D7" s="112"/>
      <c r="E7" s="112"/>
      <c r="F7" s="112"/>
      <c r="G7" s="114" t="s">
        <v>181</v>
      </c>
      <c r="H7" s="111" t="s">
        <v>158</v>
      </c>
      <c r="I7" s="112"/>
      <c r="J7" s="112"/>
      <c r="K7" s="112"/>
      <c r="L7" s="114">
        <f>MIN(L3,L4)</f>
        <v>0</v>
      </c>
      <c r="N7" s="106" t="s">
        <v>131</v>
      </c>
      <c r="O7" s="106" t="s">
        <v>118</v>
      </c>
    </row>
    <row r="8" spans="1:19" ht="41.25" customHeight="1">
      <c r="A8" s="347" t="s">
        <v>145</v>
      </c>
      <c r="B8" s="347"/>
      <c r="C8" s="347"/>
      <c r="D8" s="347"/>
      <c r="E8" s="347"/>
      <c r="F8" s="347"/>
      <c r="G8" s="347"/>
      <c r="H8" s="347" t="s">
        <v>153</v>
      </c>
      <c r="I8" s="347"/>
      <c r="J8" s="347"/>
      <c r="K8" s="347"/>
      <c r="L8" s="347"/>
      <c r="M8" s="115"/>
    </row>
    <row r="9" spans="1:19" ht="30.75" customHeight="1">
      <c r="A9" s="100" t="s">
        <v>239</v>
      </c>
      <c r="B9" s="117"/>
      <c r="C9" s="117"/>
      <c r="D9" s="117"/>
      <c r="E9" s="117"/>
      <c r="F9" s="118"/>
      <c r="G9" s="119"/>
      <c r="H9" s="116" t="str">
        <f>A9</f>
        <v>対象職員の賃金改善実績の有無（右欄に○・×を記載）</v>
      </c>
      <c r="I9" s="117"/>
      <c r="J9" s="117"/>
      <c r="K9" s="118"/>
      <c r="L9" s="120">
        <f>G9</f>
        <v>0</v>
      </c>
      <c r="M9" s="121" t="s">
        <v>243</v>
      </c>
      <c r="N9" s="106" t="s">
        <v>131</v>
      </c>
      <c r="O9" s="106" t="s">
        <v>118</v>
      </c>
    </row>
    <row r="10" spans="1:19" ht="72.75" customHeight="1">
      <c r="A10" s="122" t="s">
        <v>142</v>
      </c>
      <c r="B10" s="123" t="s">
        <v>191</v>
      </c>
      <c r="C10" s="123" t="s">
        <v>241</v>
      </c>
      <c r="D10" s="123" t="s">
        <v>180</v>
      </c>
      <c r="E10" s="123" t="s">
        <v>192</v>
      </c>
      <c r="F10" s="123" t="s">
        <v>193</v>
      </c>
      <c r="G10" s="123" t="s">
        <v>194</v>
      </c>
      <c r="H10" s="122" t="s">
        <v>142</v>
      </c>
      <c r="I10" s="123" t="s">
        <v>191</v>
      </c>
      <c r="J10" s="123" t="s">
        <v>241</v>
      </c>
      <c r="K10" s="123" t="s">
        <v>180</v>
      </c>
      <c r="L10" s="123" t="s">
        <v>147</v>
      </c>
      <c r="M10" s="121" t="s">
        <v>195</v>
      </c>
    </row>
    <row r="11" spans="1:19" ht="41.25" customHeight="1">
      <c r="A11" s="124" t="s">
        <v>151</v>
      </c>
      <c r="B11" s="125"/>
      <c r="C11" s="126"/>
      <c r="D11" s="127"/>
      <c r="E11" s="126"/>
      <c r="F11" s="120" t="str">
        <f>IF(E11&gt;=C11,"○","×")</f>
        <v>○</v>
      </c>
      <c r="G11" s="128" t="e">
        <f>((B11*C11*D11)/B11)/D11</f>
        <v>#DIV/0!</v>
      </c>
      <c r="H11" s="124" t="s">
        <v>146</v>
      </c>
      <c r="I11" s="129">
        <f t="shared" ref="I11:K13" si="0">B11</f>
        <v>0</v>
      </c>
      <c r="J11" s="128">
        <f t="shared" ref="J11:J12" si="1">C11</f>
        <v>0</v>
      </c>
      <c r="K11" s="130">
        <f t="shared" ref="K11:K12" si="2">D11</f>
        <v>0</v>
      </c>
      <c r="L11" s="128">
        <f>I11*J11*K11</f>
        <v>0</v>
      </c>
      <c r="M11" s="121" t="s">
        <v>245</v>
      </c>
    </row>
    <row r="12" spans="1:19" ht="41.25" customHeight="1">
      <c r="A12" s="124" t="s">
        <v>150</v>
      </c>
      <c r="B12" s="125"/>
      <c r="C12" s="126"/>
      <c r="D12" s="127"/>
      <c r="E12" s="126"/>
      <c r="F12" s="120" t="str">
        <f>IF(E12&gt;=C12,"○","×")</f>
        <v>○</v>
      </c>
      <c r="G12" s="128" t="e">
        <f>((B12*C12*D12)/B12)/D12</f>
        <v>#DIV/0!</v>
      </c>
      <c r="H12" s="124" t="s">
        <v>148</v>
      </c>
      <c r="I12" s="129">
        <f t="shared" si="0"/>
        <v>0</v>
      </c>
      <c r="J12" s="128">
        <f t="shared" si="1"/>
        <v>0</v>
      </c>
      <c r="K12" s="130">
        <f t="shared" si="2"/>
        <v>0</v>
      </c>
      <c r="L12" s="128">
        <f>I12*J12*K12</f>
        <v>0</v>
      </c>
      <c r="M12" s="121" t="s">
        <v>143</v>
      </c>
    </row>
    <row r="13" spans="1:19" s="152" customFormat="1" ht="41.25" customHeight="1">
      <c r="A13" s="143" t="s">
        <v>152</v>
      </c>
      <c r="B13" s="144"/>
      <c r="C13" s="145"/>
      <c r="D13" s="146"/>
      <c r="E13" s="145"/>
      <c r="F13" s="147" t="e">
        <f>IF(E13&gt;=G13,"○","×")</f>
        <v>#DIV/0!</v>
      </c>
      <c r="G13" s="148" t="e">
        <f>(B13*C13)/B13/D13</f>
        <v>#DIV/0!</v>
      </c>
      <c r="H13" s="143" t="s">
        <v>149</v>
      </c>
      <c r="I13" s="149">
        <f t="shared" si="0"/>
        <v>0</v>
      </c>
      <c r="J13" s="148">
        <f t="shared" si="0"/>
        <v>0</v>
      </c>
      <c r="K13" s="146">
        <f t="shared" si="0"/>
        <v>0</v>
      </c>
      <c r="L13" s="148">
        <f>I13*J13</f>
        <v>0</v>
      </c>
      <c r="M13" s="150" t="s">
        <v>144</v>
      </c>
      <c r="N13" s="151">
        <v>1</v>
      </c>
      <c r="O13" s="151">
        <v>2</v>
      </c>
      <c r="P13" s="151">
        <v>3</v>
      </c>
      <c r="Q13" s="151">
        <v>4</v>
      </c>
      <c r="R13" s="151"/>
      <c r="S13" s="151"/>
    </row>
    <row r="14" spans="1:19" ht="73.5" customHeight="1">
      <c r="A14" s="342" t="s">
        <v>196</v>
      </c>
      <c r="B14" s="343"/>
      <c r="C14" s="343"/>
      <c r="D14" s="343"/>
      <c r="E14" s="128">
        <f>'【訪問看護ＳＴ】別紙（2.0％超部分算定シート）'!T5</f>
        <v>0</v>
      </c>
      <c r="F14" s="131" t="str">
        <f>'【訪問看護ＳＴ】別紙（2.0％超部分算定シート）'!J5</f>
        <v>○</v>
      </c>
      <c r="G14" s="128" t="e">
        <f>'【訪問看護ＳＴ】別紙（2.0％超部分算定シート）'!K5</f>
        <v>#DIV/0!</v>
      </c>
      <c r="H14" s="342" t="s">
        <v>196</v>
      </c>
      <c r="I14" s="343"/>
      <c r="J14" s="343"/>
      <c r="K14" s="343"/>
      <c r="L14" s="128">
        <f>'【訪問看護ＳＴ】別紙（2.0％超部分算定シート）'!L5</f>
        <v>0</v>
      </c>
      <c r="M14" s="121" t="s">
        <v>197</v>
      </c>
    </row>
    <row r="15" spans="1:19" ht="56.25" customHeight="1">
      <c r="A15" s="100" t="s">
        <v>242</v>
      </c>
      <c r="B15" s="117"/>
      <c r="C15" s="117"/>
      <c r="D15" s="117"/>
      <c r="E15" s="117"/>
      <c r="F15" s="118"/>
      <c r="G15" s="119"/>
      <c r="H15" s="116" t="str">
        <f>A15</f>
        <v>（職種内訳）○○の賃金改善実績の有無（右欄に○・×を記載）</v>
      </c>
      <c r="I15" s="117"/>
      <c r="J15" s="117"/>
      <c r="K15" s="118"/>
      <c r="L15" s="120">
        <f>G15</f>
        <v>0</v>
      </c>
      <c r="M15" s="121" t="s">
        <v>243</v>
      </c>
      <c r="N15" s="106" t="s">
        <v>131</v>
      </c>
      <c r="O15" s="106" t="s">
        <v>118</v>
      </c>
    </row>
    <row r="16" spans="1:19" ht="72.75" customHeight="1">
      <c r="A16" s="122" t="s">
        <v>142</v>
      </c>
      <c r="B16" s="123" t="s">
        <v>191</v>
      </c>
      <c r="C16" s="123" t="s">
        <v>241</v>
      </c>
      <c r="D16" s="123" t="s">
        <v>180</v>
      </c>
      <c r="E16" s="123" t="s">
        <v>192</v>
      </c>
      <c r="F16" s="123" t="s">
        <v>193</v>
      </c>
      <c r="G16" s="123" t="s">
        <v>194</v>
      </c>
      <c r="H16" s="122" t="s">
        <v>142</v>
      </c>
      <c r="I16" s="123" t="s">
        <v>191</v>
      </c>
      <c r="J16" s="123" t="s">
        <v>241</v>
      </c>
      <c r="K16" s="123" t="s">
        <v>180</v>
      </c>
      <c r="L16" s="123" t="s">
        <v>147</v>
      </c>
      <c r="M16" s="121" t="s">
        <v>195</v>
      </c>
    </row>
    <row r="17" spans="1:19" ht="41.25" customHeight="1">
      <c r="A17" s="124" t="s">
        <v>151</v>
      </c>
      <c r="B17" s="125"/>
      <c r="C17" s="126"/>
      <c r="D17" s="127"/>
      <c r="E17" s="126"/>
      <c r="F17" s="120" t="str">
        <f>IF(E17&gt;=C17,"○","×")</f>
        <v>○</v>
      </c>
      <c r="G17" s="128" t="e">
        <f>((B17*C17*D17)/B17)/D17</f>
        <v>#DIV/0!</v>
      </c>
      <c r="H17" s="124" t="s">
        <v>146</v>
      </c>
      <c r="I17" s="129">
        <f t="shared" ref="I17:K19" si="3">B17</f>
        <v>0</v>
      </c>
      <c r="J17" s="128">
        <f t="shared" si="3"/>
        <v>0</v>
      </c>
      <c r="K17" s="130">
        <f t="shared" si="3"/>
        <v>0</v>
      </c>
      <c r="L17" s="128">
        <f>I17*J17*K17</f>
        <v>0</v>
      </c>
      <c r="M17" s="121" t="s">
        <v>245</v>
      </c>
    </row>
    <row r="18" spans="1:19" ht="41.25" customHeight="1">
      <c r="A18" s="124" t="s">
        <v>150</v>
      </c>
      <c r="B18" s="125"/>
      <c r="C18" s="126"/>
      <c r="D18" s="127"/>
      <c r="E18" s="126"/>
      <c r="F18" s="120" t="str">
        <f>IF(E18&gt;=C18,"○","×")</f>
        <v>○</v>
      </c>
      <c r="G18" s="128" t="e">
        <f>((B18*C18*D18)/B18)/D18</f>
        <v>#DIV/0!</v>
      </c>
      <c r="H18" s="124" t="s">
        <v>148</v>
      </c>
      <c r="I18" s="129">
        <f t="shared" si="3"/>
        <v>0</v>
      </c>
      <c r="J18" s="128">
        <f t="shared" si="3"/>
        <v>0</v>
      </c>
      <c r="K18" s="130">
        <f t="shared" si="3"/>
        <v>0</v>
      </c>
      <c r="L18" s="128">
        <f>I18*J18*K18</f>
        <v>0</v>
      </c>
      <c r="M18" s="121" t="s">
        <v>143</v>
      </c>
    </row>
    <row r="19" spans="1:19" s="152" customFormat="1" ht="41.25" customHeight="1">
      <c r="A19" s="143" t="s">
        <v>152</v>
      </c>
      <c r="B19" s="144"/>
      <c r="C19" s="145"/>
      <c r="D19" s="146"/>
      <c r="E19" s="145"/>
      <c r="F19" s="147" t="e">
        <f>IF(E19&gt;=G19,"○","×")</f>
        <v>#DIV/0!</v>
      </c>
      <c r="G19" s="148" t="e">
        <f>(B19*C19)/B19/D19</f>
        <v>#DIV/0!</v>
      </c>
      <c r="H19" s="143" t="s">
        <v>149</v>
      </c>
      <c r="I19" s="149">
        <f t="shared" si="3"/>
        <v>0</v>
      </c>
      <c r="J19" s="148">
        <f t="shared" si="3"/>
        <v>0</v>
      </c>
      <c r="K19" s="146">
        <f t="shared" si="3"/>
        <v>0</v>
      </c>
      <c r="L19" s="148">
        <f>I19*J19</f>
        <v>0</v>
      </c>
      <c r="M19" s="150" t="s">
        <v>144</v>
      </c>
      <c r="N19" s="151">
        <v>1</v>
      </c>
      <c r="O19" s="151">
        <v>2</v>
      </c>
      <c r="P19" s="151">
        <v>3</v>
      </c>
      <c r="Q19" s="151">
        <v>4</v>
      </c>
      <c r="R19" s="151"/>
      <c r="S19" s="151"/>
    </row>
    <row r="20" spans="1:19" ht="73.5" customHeight="1">
      <c r="A20" s="342" t="s">
        <v>196</v>
      </c>
      <c r="B20" s="343"/>
      <c r="C20" s="343"/>
      <c r="D20" s="343"/>
      <c r="E20" s="128">
        <f>'【訪問看護ＳＴ】別紙（2.0％超部分算定シート）'!I8</f>
        <v>0</v>
      </c>
      <c r="F20" s="131" t="str">
        <f>'【訪問看護ＳＴ】別紙（2.0％超部分算定シート）'!J8</f>
        <v>○</v>
      </c>
      <c r="G20" s="128" t="e">
        <f>'【訪問看護ＳＴ】別紙（2.0％超部分算定シート）'!K8</f>
        <v>#DIV/0!</v>
      </c>
      <c r="H20" s="342" t="s">
        <v>196</v>
      </c>
      <c r="I20" s="343"/>
      <c r="J20" s="343"/>
      <c r="K20" s="343"/>
      <c r="L20" s="128">
        <f>'【訪問看護ＳＴ】別紙（2.0％超部分算定シート）'!L8</f>
        <v>0</v>
      </c>
      <c r="M20" s="121" t="s">
        <v>197</v>
      </c>
    </row>
  </sheetData>
  <mergeCells count="7">
    <mergeCell ref="A2:L2"/>
    <mergeCell ref="A8:G8"/>
    <mergeCell ref="H8:L8"/>
    <mergeCell ref="A20:D20"/>
    <mergeCell ref="H20:K20"/>
    <mergeCell ref="A14:D14"/>
    <mergeCell ref="H14:K14"/>
  </mergeCells>
  <phoneticPr fontId="38"/>
  <conditionalFormatting sqref="A14 G14:H14 L14">
    <cfRule type="expression" dxfId="15" priority="3">
      <formula>$G$2="×"</formula>
    </cfRule>
  </conditionalFormatting>
  <conditionalFormatting sqref="A20 G20:H20 L20">
    <cfRule type="expression" dxfId="14" priority="6">
      <formula>$G$2="×"</formula>
    </cfRule>
  </conditionalFormatting>
  <conditionalFormatting sqref="A7:G7">
    <cfRule type="expression" dxfId="13" priority="4">
      <formula>$G$6="○"</formula>
    </cfRule>
    <cfRule type="expression" dxfId="12" priority="5">
      <formula>$G$6</formula>
    </cfRule>
  </conditionalFormatting>
  <conditionalFormatting sqref="A11:L13">
    <cfRule type="expression" dxfId="11" priority="2">
      <formula>$G$2="×"</formula>
    </cfRule>
  </conditionalFormatting>
  <conditionalFormatting sqref="A17:L19">
    <cfRule type="expression" dxfId="10"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G15 G9" xr:uid="{8047CDA7-63A8-448A-ACF6-4EF033D40F0D}">
      <formula1>#REF!</formula1>
    </dataValidation>
    <dataValidation type="list" allowBlank="1" showInputMessage="1" showErrorMessage="1" sqref="D13 D19" xr:uid="{6C8F1CB7-23B6-400E-8C5C-2E48B9E0EC27}">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FFFF00"/>
    <pageSetUpPr fitToPage="1"/>
  </sheetPr>
  <dimension ref="A1:O8"/>
  <sheetViews>
    <sheetView view="pageBreakPreview" zoomScale="70" zoomScaleNormal="100" zoomScaleSheetLayoutView="70" workbookViewId="0">
      <selection activeCell="B1" sqref="B1:K1"/>
    </sheetView>
  </sheetViews>
  <sheetFormatPr defaultRowHeight="13.5"/>
  <cols>
    <col min="1" max="1" width="37.875" style="106" customWidth="1"/>
    <col min="2" max="5" width="15.125" style="107" customWidth="1"/>
    <col min="6" max="6" width="16.5" style="107" customWidth="1"/>
    <col min="7" max="7" width="24.25" style="107" customWidth="1"/>
    <col min="8" max="8" width="19.75" style="107" customWidth="1"/>
    <col min="9" max="9" width="22.125" style="107" customWidth="1"/>
    <col min="10" max="11" width="18.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40" t="s">
        <v>214</v>
      </c>
      <c r="B1" s="348" t="s">
        <v>198</v>
      </c>
      <c r="C1" s="348"/>
      <c r="D1" s="348"/>
      <c r="E1" s="348"/>
      <c r="F1" s="348"/>
      <c r="G1" s="348"/>
      <c r="H1" s="348"/>
      <c r="I1" s="348"/>
      <c r="J1" s="348"/>
      <c r="K1" s="348"/>
      <c r="L1" s="132"/>
    </row>
    <row r="2" spans="1:15" ht="41.25" customHeight="1">
      <c r="A2" s="349" t="s">
        <v>145</v>
      </c>
      <c r="B2" s="350"/>
      <c r="C2" s="350"/>
      <c r="D2" s="350"/>
      <c r="E2" s="350"/>
      <c r="F2" s="350"/>
      <c r="G2" s="350"/>
      <c r="H2" s="350"/>
      <c r="I2" s="350"/>
      <c r="J2" s="350"/>
      <c r="K2" s="351"/>
      <c r="L2" s="120" t="s">
        <v>147</v>
      </c>
      <c r="M2" s="115"/>
    </row>
    <row r="3" spans="1:15" ht="33" customHeight="1">
      <c r="A3" s="116" t="str">
        <f>【訪問看護ＳＴ】【総額及び平均額】賃上げ支援事業実績報告書!A9</f>
        <v>対象職員の賃金改善実績の有無（右欄に○・×を記載）</v>
      </c>
      <c r="B3" s="133"/>
      <c r="C3" s="133"/>
      <c r="D3" s="133"/>
      <c r="E3" s="133"/>
      <c r="F3" s="133"/>
      <c r="G3" s="133"/>
      <c r="H3" s="133"/>
      <c r="I3" s="133"/>
      <c r="J3" s="133"/>
      <c r="K3" s="134"/>
      <c r="L3" s="119"/>
      <c r="M3" s="121" t="s">
        <v>199</v>
      </c>
      <c r="N3" s="106" t="s">
        <v>131</v>
      </c>
      <c r="O3" s="106" t="s">
        <v>118</v>
      </c>
    </row>
    <row r="4" spans="1:15" ht="72.75" customHeight="1">
      <c r="A4" s="122" t="s">
        <v>142</v>
      </c>
      <c r="B4" s="123" t="s">
        <v>200</v>
      </c>
      <c r="C4" s="123" t="s">
        <v>201</v>
      </c>
      <c r="D4" s="123" t="s">
        <v>202</v>
      </c>
      <c r="E4" s="123" t="s">
        <v>203</v>
      </c>
      <c r="F4" s="123" t="s">
        <v>204</v>
      </c>
      <c r="G4" s="123" t="s">
        <v>205</v>
      </c>
      <c r="H4" s="123" t="s">
        <v>206</v>
      </c>
      <c r="I4" s="123" t="s">
        <v>192</v>
      </c>
      <c r="J4" s="123" t="s">
        <v>207</v>
      </c>
      <c r="K4" s="123" t="s">
        <v>194</v>
      </c>
      <c r="L4" s="123" t="s">
        <v>147</v>
      </c>
      <c r="M4" s="121" t="s">
        <v>195</v>
      </c>
    </row>
    <row r="5" spans="1:15" ht="84.75" customHeight="1">
      <c r="A5" s="124" t="s">
        <v>208</v>
      </c>
      <c r="B5" s="126"/>
      <c r="C5" s="126"/>
      <c r="D5" s="135" t="e">
        <f>C5/B5</f>
        <v>#DIV/0!</v>
      </c>
      <c r="E5" s="136" t="e">
        <f>(D5-0.02)*B5</f>
        <v>#DIV/0!</v>
      </c>
      <c r="F5" s="137"/>
      <c r="G5" s="138"/>
      <c r="H5" s="139"/>
      <c r="I5" s="126"/>
      <c r="J5" s="120" t="str">
        <f>IF(I5&gt;=C5,"○","×")</f>
        <v>○</v>
      </c>
      <c r="K5" s="128" t="e">
        <f>((F5*G5*H5)/H5)/G5</f>
        <v>#DIV/0!</v>
      </c>
      <c r="L5" s="128">
        <f>F5*G5*H5</f>
        <v>0</v>
      </c>
      <c r="M5" s="121" t="s">
        <v>209</v>
      </c>
    </row>
    <row r="6" spans="1:15" ht="57.75" customHeight="1">
      <c r="A6" s="116" t="str">
        <f>【訪問看護ＳＴ】【総額及び平均額】賃上げ支援事業実績報告書!A15</f>
        <v>（職種内訳）○○の賃金改善実績の有無（右欄に○・×を記載）</v>
      </c>
      <c r="B6" s="133"/>
      <c r="C6" s="133"/>
      <c r="D6" s="133"/>
      <c r="E6" s="133"/>
      <c r="F6" s="133"/>
      <c r="G6" s="133"/>
      <c r="H6" s="133"/>
      <c r="I6" s="133"/>
      <c r="J6" s="133"/>
      <c r="K6" s="134"/>
      <c r="L6" s="119"/>
      <c r="M6" s="121" t="s">
        <v>199</v>
      </c>
      <c r="N6" s="106" t="s">
        <v>131</v>
      </c>
      <c r="O6" s="106" t="s">
        <v>118</v>
      </c>
    </row>
    <row r="7" spans="1:15" ht="72.75" customHeight="1">
      <c r="A7" s="122" t="s">
        <v>142</v>
      </c>
      <c r="B7" s="123" t="s">
        <v>200</v>
      </c>
      <c r="C7" s="123" t="s">
        <v>201</v>
      </c>
      <c r="D7" s="123" t="s">
        <v>202</v>
      </c>
      <c r="E7" s="123" t="s">
        <v>203</v>
      </c>
      <c r="F7" s="123" t="s">
        <v>204</v>
      </c>
      <c r="G7" s="123" t="s">
        <v>205</v>
      </c>
      <c r="H7" s="123" t="s">
        <v>206</v>
      </c>
      <c r="I7" s="123" t="s">
        <v>192</v>
      </c>
      <c r="J7" s="123" t="s">
        <v>207</v>
      </c>
      <c r="K7" s="123" t="s">
        <v>194</v>
      </c>
      <c r="L7" s="123" t="s">
        <v>147</v>
      </c>
      <c r="M7" s="121" t="s">
        <v>195</v>
      </c>
    </row>
    <row r="8" spans="1:15" ht="84.75" customHeight="1">
      <c r="A8" s="124" t="s">
        <v>208</v>
      </c>
      <c r="B8" s="126"/>
      <c r="C8" s="126"/>
      <c r="D8" s="135" t="e">
        <f>C8/B8</f>
        <v>#DIV/0!</v>
      </c>
      <c r="E8" s="136" t="e">
        <f>(D8-0.02)*B8</f>
        <v>#DIV/0!</v>
      </c>
      <c r="F8" s="137"/>
      <c r="G8" s="138"/>
      <c r="H8" s="139"/>
      <c r="I8" s="126"/>
      <c r="J8" s="120" t="str">
        <f>IF(I8&gt;=C8,"○","×")</f>
        <v>○</v>
      </c>
      <c r="K8" s="128" t="e">
        <f>((F8*G8*H8)/H8)/G8</f>
        <v>#DIV/0!</v>
      </c>
      <c r="L8" s="128">
        <f>F8*G8*H8</f>
        <v>0</v>
      </c>
      <c r="M8" s="121" t="s">
        <v>209</v>
      </c>
    </row>
  </sheetData>
  <mergeCells count="2">
    <mergeCell ref="B1:K1"/>
    <mergeCell ref="A2:K2"/>
  </mergeCells>
  <phoneticPr fontId="38"/>
  <conditionalFormatting sqref="A5:J5 L5">
    <cfRule type="expression" dxfId="9" priority="2">
      <formula>#REF!="×"</formula>
    </cfRule>
  </conditionalFormatting>
  <conditionalFormatting sqref="A8:J8 L8">
    <cfRule type="expression" dxfId="8" priority="5">
      <formula>#REF!="×"</formula>
    </cfRule>
  </conditionalFormatting>
  <conditionalFormatting sqref="K5">
    <cfRule type="expression" dxfId="7" priority="1">
      <formula>$G$2="×"</formula>
    </cfRule>
  </conditionalFormatting>
  <conditionalFormatting sqref="K8">
    <cfRule type="expression" dxfId="6" priority="4">
      <formula>$G$2="×"</formula>
    </cfRule>
  </conditionalFormatting>
  <dataValidations count="1">
    <dataValidation type="list" allowBlank="1" showInputMessage="1" showErrorMessage="1" sqref="L6 L3" xr:uid="{4C31A324-8F3B-4A7B-9DA1-2D41E12D7CEA}">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B1:H42"/>
  <sheetViews>
    <sheetView showGridLines="0" view="pageBreakPreview" zoomScale="85" zoomScaleNormal="99" zoomScaleSheetLayoutView="85" workbookViewId="0">
      <selection activeCell="B2" sqref="B2"/>
    </sheetView>
  </sheetViews>
  <sheetFormatPr defaultRowHeight="14.25"/>
  <cols>
    <col min="1" max="1" width="2.75" style="71" customWidth="1"/>
    <col min="2" max="2" width="9.75" style="71" customWidth="1"/>
    <col min="3" max="3" width="30.375" style="71" customWidth="1"/>
    <col min="4" max="4" width="19" style="71" customWidth="1"/>
    <col min="5" max="5" width="29" style="71" customWidth="1"/>
    <col min="6" max="6" width="29.875" style="71" customWidth="1"/>
    <col min="7" max="7" width="30.25" style="71" customWidth="1"/>
    <col min="8" max="8" width="5" style="71" customWidth="1"/>
    <col min="9" max="11" width="9" style="71"/>
    <col min="12" max="12" width="49.75" style="71" customWidth="1"/>
    <col min="13" max="16384" width="9" style="71"/>
  </cols>
  <sheetData>
    <row r="1" spans="2:8" ht="24.75" customHeight="1">
      <c r="B1" s="340" t="s">
        <v>278</v>
      </c>
      <c r="C1" s="340"/>
      <c r="D1" s="340"/>
      <c r="E1" s="340"/>
      <c r="F1" s="73" t="s">
        <v>175</v>
      </c>
      <c r="G1" s="74"/>
    </row>
    <row r="2" spans="2:8" ht="23.25" customHeight="1">
      <c r="B2" s="71" t="s">
        <v>268</v>
      </c>
      <c r="F2" s="73" t="s">
        <v>129</v>
      </c>
      <c r="G2" s="74"/>
    </row>
    <row r="3" spans="2:8" ht="26.25" customHeight="1">
      <c r="F3" s="73" t="s">
        <v>167</v>
      </c>
      <c r="G3" s="74"/>
    </row>
    <row r="4" spans="2:8" ht="24.75" customHeight="1">
      <c r="B4" s="341" t="s">
        <v>168</v>
      </c>
      <c r="C4" s="341"/>
      <c r="D4" s="341"/>
      <c r="E4" s="341"/>
      <c r="F4" s="341"/>
      <c r="G4" s="341"/>
      <c r="H4" s="91"/>
    </row>
    <row r="6" spans="2:8" ht="23.25" customHeight="1">
      <c r="B6" s="338" t="s">
        <v>169</v>
      </c>
      <c r="C6" s="338"/>
      <c r="D6" s="338"/>
      <c r="E6" s="338"/>
      <c r="F6" s="338"/>
      <c r="G6" s="338"/>
      <c r="H6" s="338"/>
    </row>
    <row r="8" spans="2:8" ht="18" customHeight="1">
      <c r="B8" s="75" t="s">
        <v>120</v>
      </c>
    </row>
    <row r="10" spans="2:8">
      <c r="B10" s="103"/>
      <c r="C10" s="71" t="s">
        <v>210</v>
      </c>
    </row>
    <row r="12" spans="2:8" ht="18" customHeight="1">
      <c r="B12" s="75" t="s">
        <v>133</v>
      </c>
    </row>
    <row r="13" spans="2:8">
      <c r="B13" s="103"/>
      <c r="C13" s="71" t="s">
        <v>174</v>
      </c>
    </row>
    <row r="14" spans="2:8">
      <c r="B14" s="103"/>
      <c r="C14" s="71" t="s">
        <v>211</v>
      </c>
    </row>
    <row r="15" spans="2:8">
      <c r="B15" s="103"/>
      <c r="C15" s="71" t="s">
        <v>228</v>
      </c>
    </row>
    <row r="16" spans="2:8">
      <c r="B16" s="103"/>
      <c r="C16" s="71" t="s">
        <v>220</v>
      </c>
    </row>
    <row r="17" spans="2:7">
      <c r="B17" s="103"/>
      <c r="C17" s="71" t="s">
        <v>211</v>
      </c>
    </row>
    <row r="18" spans="2:7">
      <c r="B18" s="103"/>
      <c r="C18" s="71" t="s">
        <v>229</v>
      </c>
    </row>
    <row r="19" spans="2:7">
      <c r="B19" s="103"/>
      <c r="C19" s="71" t="s">
        <v>221</v>
      </c>
    </row>
    <row r="20" spans="2:7">
      <c r="B20" s="103"/>
      <c r="C20" s="71" t="s">
        <v>211</v>
      </c>
    </row>
    <row r="21" spans="2:7">
      <c r="B21" s="103"/>
      <c r="C21" s="71" t="s">
        <v>230</v>
      </c>
    </row>
    <row r="22" spans="2:7">
      <c r="B22" s="103"/>
    </row>
    <row r="23" spans="2:7">
      <c r="B23" s="103"/>
      <c r="C23" s="71" t="s">
        <v>222</v>
      </c>
    </row>
    <row r="24" spans="2:7">
      <c r="B24" s="103"/>
      <c r="C24" s="71" t="s">
        <v>223</v>
      </c>
    </row>
    <row r="25" spans="2:7">
      <c r="B25" s="103"/>
      <c r="C25" s="71" t="s">
        <v>224</v>
      </c>
    </row>
    <row r="26" spans="2:7">
      <c r="B26" s="103"/>
    </row>
    <row r="27" spans="2:7">
      <c r="B27" s="103"/>
      <c r="C27" s="71" t="s">
        <v>225</v>
      </c>
    </row>
    <row r="28" spans="2:7">
      <c r="B28" s="103"/>
      <c r="C28" s="71" t="s">
        <v>226</v>
      </c>
    </row>
    <row r="29" spans="2:7">
      <c r="B29" s="103"/>
      <c r="C29" s="71" t="s">
        <v>227</v>
      </c>
    </row>
    <row r="30" spans="2:7">
      <c r="B30" s="75" t="s">
        <v>132</v>
      </c>
    </row>
    <row r="31" spans="2:7" ht="13.5" customHeight="1">
      <c r="B31" s="75"/>
    </row>
    <row r="32" spans="2:7" ht="88.5" customHeight="1">
      <c r="C32" s="96" t="s">
        <v>185</v>
      </c>
      <c r="D32" s="72"/>
      <c r="E32" s="80" t="s">
        <v>116</v>
      </c>
      <c r="F32" s="72"/>
      <c r="G32" s="76" t="s">
        <v>164</v>
      </c>
    </row>
    <row r="33" spans="2:7" ht="24.75" customHeight="1">
      <c r="C33" s="97"/>
      <c r="D33" s="72" t="s">
        <v>118</v>
      </c>
      <c r="E33" s="77">
        <v>145000</v>
      </c>
      <c r="F33" s="72" t="s">
        <v>119</v>
      </c>
      <c r="G33" s="89">
        <f>IF(C33="○",E33,0)</f>
        <v>0</v>
      </c>
    </row>
    <row r="34" spans="2:7">
      <c r="C34" s="87"/>
      <c r="D34" s="72"/>
      <c r="E34" s="85"/>
      <c r="F34" s="72"/>
      <c r="G34" s="86"/>
    </row>
    <row r="35" spans="2:7" ht="89.25" customHeight="1">
      <c r="C35" s="96" t="s">
        <v>186</v>
      </c>
      <c r="D35" s="72"/>
      <c r="E35" s="80" t="s">
        <v>116</v>
      </c>
      <c r="F35" s="72"/>
      <c r="G35" s="76" t="s">
        <v>164</v>
      </c>
    </row>
    <row r="36" spans="2:7" ht="24.75" customHeight="1">
      <c r="C36" s="97"/>
      <c r="D36" s="72" t="s">
        <v>118</v>
      </c>
      <c r="E36" s="77">
        <v>105000</v>
      </c>
      <c r="F36" s="72" t="s">
        <v>119</v>
      </c>
      <c r="G36" s="89">
        <f>IF(C36="○",E36,0)</f>
        <v>0</v>
      </c>
    </row>
    <row r="37" spans="2:7">
      <c r="C37" s="87"/>
      <c r="D37" s="72"/>
      <c r="E37" s="85"/>
      <c r="F37" s="72"/>
      <c r="G37" s="86"/>
    </row>
    <row r="38" spans="2:7" ht="94.5" customHeight="1">
      <c r="C38" s="96" t="s">
        <v>187</v>
      </c>
      <c r="D38" s="72"/>
      <c r="E38" s="80" t="s">
        <v>116</v>
      </c>
      <c r="F38" s="72"/>
      <c r="G38" s="76" t="s">
        <v>164</v>
      </c>
    </row>
    <row r="39" spans="2:7" ht="24.75" customHeight="1">
      <c r="C39" s="97"/>
      <c r="D39" s="72" t="s">
        <v>118</v>
      </c>
      <c r="E39" s="77">
        <v>70000</v>
      </c>
      <c r="F39" s="72" t="s">
        <v>119</v>
      </c>
      <c r="G39" s="89">
        <f>IF(C39="○",E39,0)</f>
        <v>0</v>
      </c>
    </row>
    <row r="40" spans="2:7" ht="24.75" customHeight="1">
      <c r="C40" s="98"/>
      <c r="D40" s="72"/>
      <c r="E40" s="85"/>
      <c r="F40" s="72"/>
      <c r="G40" s="86"/>
    </row>
    <row r="41" spans="2:7">
      <c r="C41" s="87"/>
      <c r="D41" s="72"/>
      <c r="E41" s="85"/>
      <c r="F41" s="72"/>
      <c r="G41" s="76" t="s">
        <v>117</v>
      </c>
    </row>
    <row r="42" spans="2:7" ht="33.75" customHeight="1">
      <c r="B42" s="352"/>
      <c r="C42" s="352"/>
      <c r="D42" s="352"/>
      <c r="E42" s="352"/>
      <c r="F42" s="352"/>
      <c r="G42" s="88">
        <f>MAX(G33,G36,G39)</f>
        <v>0</v>
      </c>
    </row>
  </sheetData>
  <mergeCells count="4">
    <mergeCell ref="B1:E1"/>
    <mergeCell ref="B4:G4"/>
    <mergeCell ref="B6:H6"/>
    <mergeCell ref="B42:F42"/>
  </mergeCells>
  <phoneticPr fontId="38"/>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314325</xdr:colOff>
                    <xdr:row>19</xdr:row>
                    <xdr:rowOff>152400</xdr:rowOff>
                  </from>
                  <to>
                    <xdr:col>1</xdr:col>
                    <xdr:colOff>542925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333375</xdr:colOff>
                    <xdr:row>27</xdr:row>
                    <xdr:rowOff>123825</xdr:rowOff>
                  </from>
                  <to>
                    <xdr:col>1</xdr:col>
                    <xdr:colOff>561975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314325</xdr:colOff>
                    <xdr:row>21</xdr:row>
                    <xdr:rowOff>133350</xdr:rowOff>
                  </from>
                  <to>
                    <xdr:col>1</xdr:col>
                    <xdr:colOff>542925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314325</xdr:colOff>
                    <xdr:row>23</xdr:row>
                    <xdr:rowOff>152400</xdr:rowOff>
                  </from>
                  <to>
                    <xdr:col>1</xdr:col>
                    <xdr:colOff>542925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323850</xdr:colOff>
                    <xdr:row>25</xdr:row>
                    <xdr:rowOff>161925</xdr:rowOff>
                  </from>
                  <to>
                    <xdr:col>1</xdr:col>
                    <xdr:colOff>552450</xdr:colOff>
                    <xdr:row>27</xdr:row>
                    <xdr:rowOff>104775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72" zoomScaleNormal="100" zoomScaleSheetLayoutView="70" workbookViewId="0">
      <selection activeCell="A2" sqref="A2:L2"/>
    </sheetView>
  </sheetViews>
  <sheetFormatPr defaultRowHeight="13.5"/>
  <cols>
    <col min="1" max="1" width="37.875" style="106" customWidth="1"/>
    <col min="2" max="4" width="15.125" style="107" customWidth="1"/>
    <col min="5" max="5" width="22.5" style="107" customWidth="1"/>
    <col min="6" max="6" width="18.25" style="107" customWidth="1"/>
    <col min="7" max="7" width="29.5" style="106" customWidth="1"/>
    <col min="8" max="8" width="36.875" style="106" customWidth="1"/>
    <col min="9" max="11" width="15.1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4" t="s">
        <v>215</v>
      </c>
      <c r="B1" s="105"/>
      <c r="C1" s="105"/>
      <c r="D1" s="105"/>
      <c r="E1" s="105"/>
      <c r="F1" s="105"/>
      <c r="H1" s="104"/>
      <c r="J1" s="108"/>
      <c r="K1" s="108" t="s">
        <v>175</v>
      </c>
      <c r="L1" s="109"/>
    </row>
    <row r="2" spans="1:19" ht="46.5" customHeight="1">
      <c r="A2" s="345" t="s">
        <v>244</v>
      </c>
      <c r="B2" s="346"/>
      <c r="C2" s="346"/>
      <c r="D2" s="346"/>
      <c r="E2" s="346"/>
      <c r="F2" s="346"/>
      <c r="G2" s="346"/>
      <c r="H2" s="346"/>
      <c r="I2" s="346"/>
      <c r="J2" s="346"/>
      <c r="K2" s="346"/>
      <c r="L2" s="346"/>
      <c r="M2" s="110" t="s">
        <v>130</v>
      </c>
    </row>
    <row r="3" spans="1:19" ht="26.25" customHeight="1">
      <c r="A3" s="111" t="s">
        <v>129</v>
      </c>
      <c r="B3" s="112"/>
      <c r="C3" s="112"/>
      <c r="D3" s="112"/>
      <c r="E3" s="112"/>
      <c r="F3" s="112"/>
      <c r="G3" s="113"/>
      <c r="H3" s="111" t="s">
        <v>155</v>
      </c>
      <c r="I3" s="112"/>
      <c r="J3" s="112"/>
      <c r="K3" s="112"/>
      <c r="L3" s="92">
        <f>SUM($L$11:$L$14,$L$17:$L$20)</f>
        <v>0</v>
      </c>
    </row>
    <row r="4" spans="1:19" ht="26.25" customHeight="1">
      <c r="A4" s="111" t="s">
        <v>170</v>
      </c>
      <c r="B4" s="112"/>
      <c r="C4" s="112"/>
      <c r="D4" s="112"/>
      <c r="E4" s="112"/>
      <c r="F4" s="112"/>
      <c r="G4" s="113"/>
      <c r="H4" s="111" t="s">
        <v>156</v>
      </c>
      <c r="I4" s="112"/>
      <c r="J4" s="112"/>
      <c r="K4" s="112"/>
      <c r="L4" s="92">
        <f>'【薬局】賃上げ支援事業（申請書）'!G42</f>
        <v>0</v>
      </c>
    </row>
    <row r="5" spans="1:19" ht="26.25" customHeight="1">
      <c r="A5" s="111" t="s">
        <v>190</v>
      </c>
      <c r="B5" s="112"/>
      <c r="C5" s="112"/>
      <c r="D5" s="112"/>
      <c r="E5" s="112"/>
      <c r="F5" s="112"/>
      <c r="G5" s="113" t="str">
        <f>IF(COUNTIF($F$9:$F$20,"×"),"×","○")</f>
        <v>○</v>
      </c>
      <c r="H5" s="111" t="s">
        <v>154</v>
      </c>
      <c r="I5" s="112"/>
      <c r="J5" s="112"/>
      <c r="K5" s="112"/>
      <c r="L5" s="92" t="str">
        <f>IF(L3&gt;=L4,"○","×")</f>
        <v>○</v>
      </c>
    </row>
    <row r="6" spans="1:19" ht="26.25" customHeight="1">
      <c r="A6" s="111" t="s">
        <v>216</v>
      </c>
      <c r="B6" s="112"/>
      <c r="C6" s="112"/>
      <c r="D6" s="112"/>
      <c r="E6" s="112"/>
      <c r="F6" s="112"/>
      <c r="G6" s="141" t="s">
        <v>181</v>
      </c>
      <c r="H6" s="111" t="s">
        <v>157</v>
      </c>
      <c r="I6" s="112"/>
      <c r="J6" s="112"/>
      <c r="K6" s="112"/>
      <c r="L6" s="92">
        <f>IF(ROUNDDOWN(L4-L3,-3)&lt;=0,0,ROUNDDOWN(L4-L3,-3))</f>
        <v>0</v>
      </c>
      <c r="N6" s="106" t="s">
        <v>131</v>
      </c>
      <c r="O6" s="106" t="s">
        <v>118</v>
      </c>
    </row>
    <row r="7" spans="1:19" ht="26.25" customHeight="1">
      <c r="A7" s="111"/>
      <c r="B7" s="112"/>
      <c r="C7" s="112"/>
      <c r="D7" s="112"/>
      <c r="E7" s="112"/>
      <c r="F7" s="112"/>
      <c r="G7" s="142"/>
      <c r="H7" s="111" t="s">
        <v>158</v>
      </c>
      <c r="I7" s="112"/>
      <c r="J7" s="112"/>
      <c r="K7" s="112"/>
      <c r="L7" s="114">
        <f>MIN(L3,L4)</f>
        <v>0</v>
      </c>
      <c r="N7" s="106" t="s">
        <v>131</v>
      </c>
      <c r="O7" s="106" t="s">
        <v>118</v>
      </c>
    </row>
    <row r="8" spans="1:19" ht="41.25" customHeight="1">
      <c r="A8" s="347" t="s">
        <v>145</v>
      </c>
      <c r="B8" s="347"/>
      <c r="C8" s="347"/>
      <c r="D8" s="347"/>
      <c r="E8" s="347"/>
      <c r="F8" s="347"/>
      <c r="G8" s="347"/>
      <c r="H8" s="347" t="s">
        <v>153</v>
      </c>
      <c r="I8" s="347"/>
      <c r="J8" s="347"/>
      <c r="K8" s="347"/>
      <c r="L8" s="347"/>
      <c r="M8" s="115"/>
    </row>
    <row r="9" spans="1:19" ht="30.75" customHeight="1">
      <c r="A9" s="100" t="s">
        <v>239</v>
      </c>
      <c r="B9" s="117"/>
      <c r="C9" s="117"/>
      <c r="D9" s="117"/>
      <c r="E9" s="117"/>
      <c r="F9" s="118"/>
      <c r="G9" s="119"/>
      <c r="H9" s="116" t="str">
        <f>A9</f>
        <v>対象職員の賃金改善実績の有無（右欄に○・×を記載）</v>
      </c>
      <c r="I9" s="117"/>
      <c r="J9" s="117"/>
      <c r="K9" s="118"/>
      <c r="L9" s="120">
        <f>G9</f>
        <v>0</v>
      </c>
      <c r="M9" s="121" t="s">
        <v>243</v>
      </c>
      <c r="N9" s="106" t="s">
        <v>131</v>
      </c>
      <c r="O9" s="106" t="s">
        <v>118</v>
      </c>
    </row>
    <row r="10" spans="1:19" ht="72.75" customHeight="1">
      <c r="A10" s="122" t="s">
        <v>142</v>
      </c>
      <c r="B10" s="123" t="s">
        <v>191</v>
      </c>
      <c r="C10" s="123" t="s">
        <v>241</v>
      </c>
      <c r="D10" s="123" t="s">
        <v>180</v>
      </c>
      <c r="E10" s="123" t="s">
        <v>192</v>
      </c>
      <c r="F10" s="123" t="s">
        <v>193</v>
      </c>
      <c r="G10" s="123" t="s">
        <v>194</v>
      </c>
      <c r="H10" s="122" t="s">
        <v>142</v>
      </c>
      <c r="I10" s="123" t="s">
        <v>191</v>
      </c>
      <c r="J10" s="123" t="s">
        <v>241</v>
      </c>
      <c r="K10" s="123" t="s">
        <v>180</v>
      </c>
      <c r="L10" s="123" t="s">
        <v>147</v>
      </c>
      <c r="M10" s="121" t="s">
        <v>195</v>
      </c>
    </row>
    <row r="11" spans="1:19" ht="41.25" customHeight="1">
      <c r="A11" s="124" t="s">
        <v>151</v>
      </c>
      <c r="B11" s="125"/>
      <c r="C11" s="126"/>
      <c r="D11" s="127"/>
      <c r="E11" s="126"/>
      <c r="F11" s="120" t="str">
        <f>IF(E11&gt;=C11,"○","×")</f>
        <v>○</v>
      </c>
      <c r="G11" s="128" t="e">
        <f>((B11*C11*D11)/B11)/D11</f>
        <v>#DIV/0!</v>
      </c>
      <c r="H11" s="124" t="s">
        <v>146</v>
      </c>
      <c r="I11" s="129">
        <f t="shared" ref="I11:K13" si="0">B11</f>
        <v>0</v>
      </c>
      <c r="J11" s="128">
        <f t="shared" si="0"/>
        <v>0</v>
      </c>
      <c r="K11" s="130">
        <f t="shared" si="0"/>
        <v>0</v>
      </c>
      <c r="L11" s="128">
        <f>I11*J11*K11</f>
        <v>0</v>
      </c>
      <c r="M11" s="121" t="s">
        <v>245</v>
      </c>
    </row>
    <row r="12" spans="1:19" ht="41.25" customHeight="1">
      <c r="A12" s="124" t="s">
        <v>150</v>
      </c>
      <c r="B12" s="125"/>
      <c r="C12" s="126"/>
      <c r="D12" s="127"/>
      <c r="E12" s="126"/>
      <c r="F12" s="120" t="str">
        <f>IF(E12&gt;=C12,"○","×")</f>
        <v>○</v>
      </c>
      <c r="G12" s="128" t="e">
        <f>((B12*C12*D12)/B12)/D12</f>
        <v>#DIV/0!</v>
      </c>
      <c r="H12" s="124" t="s">
        <v>148</v>
      </c>
      <c r="I12" s="129">
        <f t="shared" si="0"/>
        <v>0</v>
      </c>
      <c r="J12" s="128">
        <f t="shared" si="0"/>
        <v>0</v>
      </c>
      <c r="K12" s="130">
        <f t="shared" si="0"/>
        <v>0</v>
      </c>
      <c r="L12" s="128">
        <f>I12*J12*K12</f>
        <v>0</v>
      </c>
      <c r="M12" s="121" t="s">
        <v>143</v>
      </c>
    </row>
    <row r="13" spans="1:19" s="152" customFormat="1" ht="41.25" customHeight="1">
      <c r="A13" s="143" t="s">
        <v>152</v>
      </c>
      <c r="B13" s="144"/>
      <c r="C13" s="145"/>
      <c r="D13" s="146"/>
      <c r="E13" s="145"/>
      <c r="F13" s="147" t="e">
        <f>IF(E13&gt;=G13,"○","×")</f>
        <v>#DIV/0!</v>
      </c>
      <c r="G13" s="148" t="e">
        <f>(B13*C13)/B13/D13</f>
        <v>#DIV/0!</v>
      </c>
      <c r="H13" s="143" t="s">
        <v>149</v>
      </c>
      <c r="I13" s="149">
        <f t="shared" si="0"/>
        <v>0</v>
      </c>
      <c r="J13" s="148">
        <f t="shared" si="0"/>
        <v>0</v>
      </c>
      <c r="K13" s="146">
        <f t="shared" si="0"/>
        <v>0</v>
      </c>
      <c r="L13" s="148">
        <f>I13*J13</f>
        <v>0</v>
      </c>
      <c r="M13" s="150" t="s">
        <v>144</v>
      </c>
      <c r="N13" s="151">
        <v>1</v>
      </c>
      <c r="O13" s="151">
        <v>2</v>
      </c>
      <c r="P13" s="151">
        <v>3</v>
      </c>
      <c r="Q13" s="151">
        <v>4</v>
      </c>
      <c r="R13" s="151"/>
      <c r="S13" s="151"/>
    </row>
    <row r="14" spans="1:19" ht="73.5" customHeight="1">
      <c r="A14" s="342" t="s">
        <v>196</v>
      </c>
      <c r="B14" s="343"/>
      <c r="C14" s="343"/>
      <c r="D14" s="343"/>
      <c r="E14" s="128">
        <f>'【薬局】別紙（2.0％超部分算定シート）'!I5</f>
        <v>0</v>
      </c>
      <c r="F14" s="131" t="str">
        <f>'【薬局】別紙（2.0％超部分算定シート）'!J5</f>
        <v>○</v>
      </c>
      <c r="G14" s="128" t="e">
        <f>'【薬局】別紙（2.0％超部分算定シート）'!K5</f>
        <v>#DIV/0!</v>
      </c>
      <c r="H14" s="342" t="s">
        <v>196</v>
      </c>
      <c r="I14" s="343"/>
      <c r="J14" s="343"/>
      <c r="K14" s="343"/>
      <c r="L14" s="128">
        <f>'【薬局】別紙（2.0％超部分算定シート）'!L5</f>
        <v>0</v>
      </c>
      <c r="M14" s="121" t="s">
        <v>197</v>
      </c>
    </row>
    <row r="15" spans="1:19" ht="27" customHeight="1">
      <c r="A15" s="93" t="s">
        <v>242</v>
      </c>
      <c r="B15" s="117"/>
      <c r="C15" s="117"/>
      <c r="D15" s="117"/>
      <c r="E15" s="117"/>
      <c r="F15" s="118"/>
      <c r="G15" s="119"/>
      <c r="H15" s="116" t="str">
        <f>A15</f>
        <v>（職種内訳）○○の賃金改善実績の有無（右欄に○・×を記載）</v>
      </c>
      <c r="I15" s="117"/>
      <c r="J15" s="117"/>
      <c r="K15" s="118"/>
      <c r="L15" s="120">
        <f>G15</f>
        <v>0</v>
      </c>
      <c r="M15" s="121" t="s">
        <v>243</v>
      </c>
      <c r="N15" s="106" t="s">
        <v>131</v>
      </c>
      <c r="O15" s="106" t="s">
        <v>118</v>
      </c>
    </row>
    <row r="16" spans="1:19" ht="72.75" customHeight="1">
      <c r="A16" s="122" t="s">
        <v>142</v>
      </c>
      <c r="B16" s="123" t="s">
        <v>191</v>
      </c>
      <c r="C16" s="123" t="s">
        <v>241</v>
      </c>
      <c r="D16" s="123" t="s">
        <v>180</v>
      </c>
      <c r="E16" s="123" t="s">
        <v>192</v>
      </c>
      <c r="F16" s="123" t="s">
        <v>193</v>
      </c>
      <c r="G16" s="123" t="s">
        <v>194</v>
      </c>
      <c r="H16" s="122" t="s">
        <v>142</v>
      </c>
      <c r="I16" s="123" t="s">
        <v>191</v>
      </c>
      <c r="J16" s="123" t="s">
        <v>241</v>
      </c>
      <c r="K16" s="123" t="s">
        <v>180</v>
      </c>
      <c r="L16" s="123" t="s">
        <v>147</v>
      </c>
      <c r="M16" s="121" t="s">
        <v>195</v>
      </c>
    </row>
    <row r="17" spans="1:19" ht="41.25" customHeight="1">
      <c r="A17" s="124" t="s">
        <v>151</v>
      </c>
      <c r="B17" s="125"/>
      <c r="C17" s="126"/>
      <c r="D17" s="127"/>
      <c r="E17" s="126"/>
      <c r="F17" s="120" t="str">
        <f>IF(E17&gt;=C17,"○","×")</f>
        <v>○</v>
      </c>
      <c r="G17" s="128" t="e">
        <f>((B17*C17*D17)/B17)/D17</f>
        <v>#DIV/0!</v>
      </c>
      <c r="H17" s="124" t="s">
        <v>146</v>
      </c>
      <c r="I17" s="129">
        <f t="shared" ref="I17:K19" si="1">B17</f>
        <v>0</v>
      </c>
      <c r="J17" s="128">
        <f t="shared" si="1"/>
        <v>0</v>
      </c>
      <c r="K17" s="130">
        <f t="shared" si="1"/>
        <v>0</v>
      </c>
      <c r="L17" s="128">
        <f>I17*J17*K17</f>
        <v>0</v>
      </c>
      <c r="M17" s="121" t="s">
        <v>245</v>
      </c>
    </row>
    <row r="18" spans="1:19" ht="41.25" customHeight="1">
      <c r="A18" s="124" t="s">
        <v>150</v>
      </c>
      <c r="B18" s="125"/>
      <c r="C18" s="126"/>
      <c r="D18" s="127"/>
      <c r="E18" s="126"/>
      <c r="F18" s="120" t="str">
        <f>IF(E18&gt;=C18,"○","×")</f>
        <v>○</v>
      </c>
      <c r="G18" s="128" t="e">
        <f>((B18*C18*D18)/B18)/D18</f>
        <v>#DIV/0!</v>
      </c>
      <c r="H18" s="124" t="s">
        <v>148</v>
      </c>
      <c r="I18" s="129">
        <f t="shared" si="1"/>
        <v>0</v>
      </c>
      <c r="J18" s="128">
        <f t="shared" si="1"/>
        <v>0</v>
      </c>
      <c r="K18" s="130">
        <f t="shared" si="1"/>
        <v>0</v>
      </c>
      <c r="L18" s="128">
        <f>I18*J18*K18</f>
        <v>0</v>
      </c>
      <c r="M18" s="121" t="s">
        <v>143</v>
      </c>
    </row>
    <row r="19" spans="1:19" s="152" customFormat="1" ht="41.25" customHeight="1">
      <c r="A19" s="143" t="s">
        <v>152</v>
      </c>
      <c r="B19" s="144"/>
      <c r="C19" s="145"/>
      <c r="D19" s="146"/>
      <c r="E19" s="145"/>
      <c r="F19" s="147" t="e">
        <f>IF(E19&gt;=G19,"○","×")</f>
        <v>#DIV/0!</v>
      </c>
      <c r="G19" s="148" t="e">
        <f>(B19*C19)/B19/D19</f>
        <v>#DIV/0!</v>
      </c>
      <c r="H19" s="143" t="s">
        <v>149</v>
      </c>
      <c r="I19" s="149">
        <f t="shared" si="1"/>
        <v>0</v>
      </c>
      <c r="J19" s="148">
        <f t="shared" si="1"/>
        <v>0</v>
      </c>
      <c r="K19" s="146">
        <f t="shared" si="1"/>
        <v>0</v>
      </c>
      <c r="L19" s="148">
        <f>I19*J19</f>
        <v>0</v>
      </c>
      <c r="M19" s="150" t="s">
        <v>144</v>
      </c>
      <c r="N19" s="151">
        <v>1</v>
      </c>
      <c r="O19" s="151">
        <v>2</v>
      </c>
      <c r="P19" s="151">
        <v>3</v>
      </c>
      <c r="Q19" s="151">
        <v>4</v>
      </c>
      <c r="R19" s="151"/>
      <c r="S19" s="151"/>
    </row>
    <row r="20" spans="1:19" ht="73.5" customHeight="1">
      <c r="A20" s="342" t="s">
        <v>196</v>
      </c>
      <c r="B20" s="343"/>
      <c r="C20" s="343"/>
      <c r="D20" s="344"/>
      <c r="E20" s="128">
        <f>'【薬局】別紙（2.0％超部分算定シート）'!I8</f>
        <v>0</v>
      </c>
      <c r="F20" s="131" t="str">
        <f>'【薬局】別紙（2.0％超部分算定シート）'!J8</f>
        <v>○</v>
      </c>
      <c r="G20" s="128" t="e">
        <f>'【薬局】別紙（2.0％超部分算定シート）'!K8</f>
        <v>#DIV/0!</v>
      </c>
      <c r="H20" s="342" t="s">
        <v>196</v>
      </c>
      <c r="I20" s="343"/>
      <c r="J20" s="343"/>
      <c r="K20" s="344"/>
      <c r="L20" s="128">
        <f>'【薬局】別紙（2.0％超部分算定シート）'!L8</f>
        <v>0</v>
      </c>
      <c r="M20" s="121" t="s">
        <v>197</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topLeftCell="B1" zoomScale="70" zoomScaleNormal="100" zoomScaleSheetLayoutView="70" workbookViewId="0">
      <selection activeCell="B1" sqref="B1:K1"/>
    </sheetView>
  </sheetViews>
  <sheetFormatPr defaultRowHeight="13.5"/>
  <cols>
    <col min="1" max="1" width="37.875" style="106" customWidth="1"/>
    <col min="2" max="5" width="15.125" style="107" customWidth="1"/>
    <col min="6" max="6" width="16.5" style="107" customWidth="1"/>
    <col min="7" max="7" width="24.25" style="107" customWidth="1"/>
    <col min="8" max="8" width="19.75" style="107" customWidth="1"/>
    <col min="9" max="9" width="22.125" style="107" customWidth="1"/>
    <col min="10" max="11" width="18.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4" t="s">
        <v>215</v>
      </c>
      <c r="B1" s="348" t="s">
        <v>198</v>
      </c>
      <c r="C1" s="348"/>
      <c r="D1" s="348"/>
      <c r="E1" s="348"/>
      <c r="F1" s="348"/>
      <c r="G1" s="348"/>
      <c r="H1" s="348"/>
      <c r="I1" s="348"/>
      <c r="J1" s="348"/>
      <c r="K1" s="348"/>
      <c r="L1" s="132"/>
    </row>
    <row r="2" spans="1:15" ht="41.25" customHeight="1">
      <c r="A2" s="349" t="s">
        <v>145</v>
      </c>
      <c r="B2" s="350"/>
      <c r="C2" s="350"/>
      <c r="D2" s="350"/>
      <c r="E2" s="350"/>
      <c r="F2" s="350"/>
      <c r="G2" s="350"/>
      <c r="H2" s="350"/>
      <c r="I2" s="350"/>
      <c r="J2" s="350"/>
      <c r="K2" s="351"/>
      <c r="L2" s="120" t="s">
        <v>147</v>
      </c>
      <c r="M2" s="115"/>
    </row>
    <row r="3" spans="1:15" ht="33" customHeight="1">
      <c r="A3" s="116" t="str">
        <f>【薬局】【総額及び平均額】賃上げ支援事業実績報告!A9</f>
        <v>対象職員の賃金改善実績の有無（右欄に○・×を記載）</v>
      </c>
      <c r="B3" s="133"/>
      <c r="C3" s="133"/>
      <c r="D3" s="133"/>
      <c r="E3" s="133"/>
      <c r="F3" s="133"/>
      <c r="G3" s="133"/>
      <c r="H3" s="133"/>
      <c r="I3" s="133"/>
      <c r="J3" s="133"/>
      <c r="K3" s="134"/>
      <c r="L3" s="119"/>
      <c r="M3" s="121" t="s">
        <v>199</v>
      </c>
      <c r="N3" s="106" t="s">
        <v>131</v>
      </c>
      <c r="O3" s="106" t="s">
        <v>118</v>
      </c>
    </row>
    <row r="4" spans="1:15" ht="72.75" customHeight="1">
      <c r="A4" s="122" t="s">
        <v>142</v>
      </c>
      <c r="B4" s="123" t="s">
        <v>200</v>
      </c>
      <c r="C4" s="123" t="s">
        <v>201</v>
      </c>
      <c r="D4" s="123" t="s">
        <v>202</v>
      </c>
      <c r="E4" s="123" t="s">
        <v>203</v>
      </c>
      <c r="F4" s="123" t="s">
        <v>204</v>
      </c>
      <c r="G4" s="123" t="s">
        <v>205</v>
      </c>
      <c r="H4" s="123" t="s">
        <v>206</v>
      </c>
      <c r="I4" s="123" t="s">
        <v>192</v>
      </c>
      <c r="J4" s="123" t="s">
        <v>207</v>
      </c>
      <c r="K4" s="123" t="s">
        <v>194</v>
      </c>
      <c r="L4" s="123" t="s">
        <v>147</v>
      </c>
      <c r="M4" s="121" t="s">
        <v>195</v>
      </c>
    </row>
    <row r="5" spans="1:15" ht="84.75" customHeight="1">
      <c r="A5" s="124" t="s">
        <v>208</v>
      </c>
      <c r="B5" s="126"/>
      <c r="C5" s="126"/>
      <c r="D5" s="135" t="e">
        <f>C5/B5</f>
        <v>#DIV/0!</v>
      </c>
      <c r="E5" s="136" t="e">
        <f>(D5-0.02)*B5</f>
        <v>#DIV/0!</v>
      </c>
      <c r="F5" s="137"/>
      <c r="G5" s="138"/>
      <c r="H5" s="139"/>
      <c r="I5" s="126"/>
      <c r="J5" s="120" t="str">
        <f>IF(I5&gt;=C5,"○","×")</f>
        <v>○</v>
      </c>
      <c r="K5" s="128" t="e">
        <f>((F5*G5*H5)/H5)/G5</f>
        <v>#DIV/0!</v>
      </c>
      <c r="L5" s="128">
        <f>F5*G5*H5</f>
        <v>0</v>
      </c>
      <c r="M5" s="121" t="s">
        <v>209</v>
      </c>
    </row>
    <row r="6" spans="1:15" ht="27" customHeight="1">
      <c r="A6" s="116" t="str">
        <f>【薬局】【総額及び平均額】賃上げ支援事業実績報告!A15</f>
        <v>（職種内訳）○○の賃金改善実績の有無（右欄に○・×を記載）</v>
      </c>
      <c r="B6" s="117"/>
      <c r="C6" s="117"/>
      <c r="D6" s="117"/>
      <c r="E6" s="117"/>
      <c r="F6" s="117"/>
      <c r="G6" s="117"/>
      <c r="H6" s="117"/>
      <c r="I6" s="117"/>
      <c r="J6" s="117"/>
      <c r="K6" s="118"/>
      <c r="L6" s="119"/>
      <c r="M6" s="121" t="s">
        <v>199</v>
      </c>
      <c r="N6" s="106" t="s">
        <v>131</v>
      </c>
      <c r="O6" s="106" t="s">
        <v>118</v>
      </c>
    </row>
    <row r="7" spans="1:15" ht="63" customHeight="1">
      <c r="A7" s="122" t="s">
        <v>142</v>
      </c>
      <c r="B7" s="123" t="s">
        <v>200</v>
      </c>
      <c r="C7" s="123" t="s">
        <v>201</v>
      </c>
      <c r="D7" s="123" t="s">
        <v>202</v>
      </c>
      <c r="E7" s="123" t="s">
        <v>203</v>
      </c>
      <c r="F7" s="123" t="s">
        <v>204</v>
      </c>
      <c r="G7" s="123" t="s">
        <v>205</v>
      </c>
      <c r="H7" s="123" t="s">
        <v>206</v>
      </c>
      <c r="I7" s="123" t="s">
        <v>192</v>
      </c>
      <c r="J7" s="123" t="s">
        <v>207</v>
      </c>
      <c r="K7" s="123" t="s">
        <v>194</v>
      </c>
      <c r="L7" s="123" t="s">
        <v>147</v>
      </c>
      <c r="M7" s="115"/>
    </row>
    <row r="8" spans="1:15" ht="84.75" customHeight="1">
      <c r="A8" s="124" t="s">
        <v>208</v>
      </c>
      <c r="B8" s="126"/>
      <c r="C8" s="126"/>
      <c r="D8" s="135" t="e">
        <f>C8/B8</f>
        <v>#DIV/0!</v>
      </c>
      <c r="E8" s="136" t="e">
        <f>(D8-0.02)*B8</f>
        <v>#DIV/0!</v>
      </c>
      <c r="F8" s="137"/>
      <c r="G8" s="138"/>
      <c r="H8" s="139"/>
      <c r="I8" s="126"/>
      <c r="J8" s="120" t="str">
        <f>IF(I8&gt;=C8,"○","×")</f>
        <v>○</v>
      </c>
      <c r="K8" s="128" t="e">
        <f>((F8*G8*H8)/H8)/G8</f>
        <v>#DIV/0!</v>
      </c>
      <c r="L8" s="128">
        <f>F8*G8*H8</f>
        <v>0</v>
      </c>
      <c r="M8" s="121" t="s">
        <v>209</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DB2F2-615B-4D6C-8AB1-C8E25FE4CE10}">
  <sheetPr>
    <tabColor theme="1"/>
  </sheetPr>
  <dimension ref="A1:CC109"/>
  <sheetViews>
    <sheetView showGridLines="0" view="pageBreakPreview" zoomScale="85" zoomScaleNormal="100" zoomScaleSheetLayoutView="85" workbookViewId="0">
      <selection activeCell="M40" sqref="M40:X40"/>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248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14" t="s">
        <v>273</v>
      </c>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4"/>
      <c r="BN2" s="314"/>
      <c r="BO2" s="314"/>
      <c r="BP2" s="314"/>
      <c r="BQ2" s="314"/>
      <c r="BR2" s="314"/>
      <c r="BS2" s="314"/>
      <c r="BT2" s="314"/>
      <c r="BU2" s="314"/>
      <c r="BV2" s="314"/>
      <c r="BW2" s="9"/>
      <c r="BX2" s="9"/>
      <c r="BY2" s="9"/>
    </row>
    <row r="3" spans="1:77" ht="6.75" customHeight="1">
      <c r="A3" s="4"/>
      <c r="B3" s="4"/>
      <c r="C3" s="314"/>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14"/>
      <c r="AJ3" s="314"/>
      <c r="AK3" s="314"/>
      <c r="AL3" s="314"/>
      <c r="AM3" s="314"/>
      <c r="AN3" s="314"/>
      <c r="AO3" s="314"/>
      <c r="AP3" s="314"/>
      <c r="AQ3" s="314"/>
      <c r="AR3" s="314"/>
      <c r="AS3" s="314"/>
      <c r="AT3" s="314"/>
      <c r="AU3" s="314"/>
      <c r="AV3" s="314"/>
      <c r="AW3" s="314"/>
      <c r="AX3" s="314"/>
      <c r="AY3" s="314"/>
      <c r="AZ3" s="314"/>
      <c r="BA3" s="314"/>
      <c r="BB3" s="314"/>
      <c r="BC3" s="314"/>
      <c r="BD3" s="314"/>
      <c r="BE3" s="314"/>
      <c r="BF3" s="314"/>
      <c r="BG3" s="314"/>
      <c r="BH3" s="314"/>
      <c r="BI3" s="314"/>
      <c r="BJ3" s="314"/>
      <c r="BK3" s="314"/>
      <c r="BL3" s="314"/>
      <c r="BM3" s="314"/>
      <c r="BN3" s="314"/>
      <c r="BO3" s="314"/>
      <c r="BP3" s="314"/>
      <c r="BQ3" s="314"/>
      <c r="BR3" s="314"/>
      <c r="BS3" s="314"/>
      <c r="BT3" s="314"/>
      <c r="BU3" s="314"/>
      <c r="BV3" s="314"/>
      <c r="BW3" s="9"/>
      <c r="BX3" s="9"/>
      <c r="BY3" s="9"/>
    </row>
    <row r="4" spans="1:77" ht="6.75" customHeight="1">
      <c r="A4" s="4"/>
      <c r="B4" s="4"/>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314"/>
      <c r="BN4" s="314"/>
      <c r="BO4" s="314"/>
      <c r="BP4" s="314"/>
      <c r="BQ4" s="314"/>
      <c r="BR4" s="314"/>
      <c r="BS4" s="314"/>
      <c r="BT4" s="314"/>
      <c r="BU4" s="314"/>
      <c r="BV4" s="314"/>
      <c r="BW4" s="9"/>
      <c r="BX4" s="9"/>
      <c r="BY4" s="9"/>
    </row>
    <row r="5" spans="1:77" ht="6.75" customHeight="1">
      <c r="A5" s="4"/>
      <c r="B5" s="4"/>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L5" s="314"/>
      <c r="AM5" s="314"/>
      <c r="AN5" s="314"/>
      <c r="AO5" s="314"/>
      <c r="AP5" s="314"/>
      <c r="AQ5" s="314"/>
      <c r="AR5" s="314"/>
      <c r="AS5" s="314"/>
      <c r="AT5" s="314"/>
      <c r="AU5" s="314"/>
      <c r="AV5" s="314"/>
      <c r="AW5" s="314"/>
      <c r="AX5" s="314"/>
      <c r="AY5" s="314"/>
      <c r="AZ5" s="314"/>
      <c r="BA5" s="314"/>
      <c r="BB5" s="314"/>
      <c r="BC5" s="314"/>
      <c r="BD5" s="314"/>
      <c r="BE5" s="314"/>
      <c r="BF5" s="314"/>
      <c r="BG5" s="314"/>
      <c r="BH5" s="314"/>
      <c r="BI5" s="314"/>
      <c r="BJ5" s="314"/>
      <c r="BK5" s="314"/>
      <c r="BL5" s="314"/>
      <c r="BM5" s="314"/>
      <c r="BN5" s="314"/>
      <c r="BO5" s="314"/>
      <c r="BP5" s="314"/>
      <c r="BQ5" s="314"/>
      <c r="BR5" s="314"/>
      <c r="BS5" s="314"/>
      <c r="BT5" s="314"/>
      <c r="BU5" s="314"/>
      <c r="BV5" s="314"/>
      <c r="BW5" s="11"/>
      <c r="BX5" s="11"/>
      <c r="BY5" s="11"/>
    </row>
    <row r="6" spans="1:77" ht="6.75" customHeight="1">
      <c r="A6" s="4"/>
      <c r="B6" s="315" t="s">
        <v>254</v>
      </c>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11"/>
      <c r="BO6" s="11"/>
      <c r="BP6" s="11"/>
      <c r="BQ6" s="11"/>
      <c r="BR6" s="11"/>
      <c r="BS6" s="11"/>
      <c r="BT6" s="11"/>
      <c r="BU6" s="11"/>
      <c r="BV6" s="11"/>
      <c r="BW6" s="11"/>
      <c r="BX6" s="11"/>
      <c r="BY6" s="11"/>
    </row>
    <row r="7" spans="1:77" ht="6.75" customHeight="1">
      <c r="A7" s="4"/>
      <c r="B7" s="315"/>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9"/>
      <c r="BO7" s="9"/>
      <c r="BP7" s="9"/>
      <c r="BQ7" s="9"/>
      <c r="BR7" s="9"/>
      <c r="BS7" s="9"/>
      <c r="BT7" s="9"/>
      <c r="BU7" s="9"/>
      <c r="BV7" s="9"/>
      <c r="BW7" s="9"/>
      <c r="BX7" s="9"/>
      <c r="BY7" s="9"/>
    </row>
    <row r="8" spans="1:77" ht="6.75" customHeight="1">
      <c r="A8" s="4"/>
      <c r="B8" s="315"/>
      <c r="C8" s="315"/>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9"/>
      <c r="BO8" s="9"/>
      <c r="BP8" s="9"/>
      <c r="BQ8" s="9"/>
      <c r="BR8" s="9"/>
      <c r="BS8" s="9"/>
      <c r="BT8" s="9"/>
      <c r="BU8" s="9"/>
      <c r="BV8" s="9"/>
      <c r="BW8" s="9"/>
      <c r="BX8" s="9"/>
      <c r="BY8" s="9"/>
    </row>
    <row r="9" spans="1:77" ht="6.75" customHeight="1">
      <c r="B9" s="316" t="s">
        <v>108</v>
      </c>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row>
    <row r="10" spans="1:77" ht="7.5" customHeight="1">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row>
    <row r="11" spans="1:77" ht="6.75" customHeight="1">
      <c r="A11" s="11"/>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row>
    <row r="12" spans="1:77" ht="6.75" customHeight="1">
      <c r="A12" s="11"/>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row>
    <row r="13" spans="1:77" ht="6.75" customHeight="1">
      <c r="A13" s="317" t="s">
        <v>0</v>
      </c>
      <c r="B13" s="317"/>
      <c r="C13" s="317"/>
      <c r="D13" s="317"/>
      <c r="E13" s="317"/>
      <c r="F13" s="317"/>
      <c r="G13" s="317"/>
      <c r="H13" s="317"/>
      <c r="I13" s="317"/>
      <c r="J13" s="317"/>
      <c r="K13" s="317"/>
      <c r="L13" s="317"/>
      <c r="M13" s="317"/>
      <c r="N13" s="317"/>
      <c r="O13" s="317"/>
      <c r="P13" s="317"/>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318" t="s">
        <v>247</v>
      </c>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row>
    <row r="14" spans="1:77" ht="6.75" customHeight="1">
      <c r="A14" s="317"/>
      <c r="B14" s="317"/>
      <c r="C14" s="317"/>
      <c r="D14" s="317"/>
      <c r="E14" s="317"/>
      <c r="F14" s="317"/>
      <c r="G14" s="317"/>
      <c r="H14" s="317"/>
      <c r="I14" s="317"/>
      <c r="J14" s="317"/>
      <c r="K14" s="317"/>
      <c r="L14" s="317"/>
      <c r="M14" s="317"/>
      <c r="N14" s="317"/>
      <c r="O14" s="317"/>
      <c r="P14" s="317"/>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row>
    <row r="15" spans="1:77" ht="6.75" customHeight="1">
      <c r="A15" s="317"/>
      <c r="B15" s="317"/>
      <c r="C15" s="317"/>
      <c r="D15" s="317"/>
      <c r="E15" s="317"/>
      <c r="F15" s="317"/>
      <c r="G15" s="317"/>
      <c r="H15" s="317"/>
      <c r="I15" s="317"/>
      <c r="J15" s="317"/>
      <c r="K15" s="317"/>
      <c r="L15" s="317"/>
      <c r="M15" s="317"/>
      <c r="N15" s="317"/>
      <c r="O15" s="317"/>
      <c r="P15" s="317"/>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row>
    <row r="16" spans="1:77" ht="11.25" customHeight="1">
      <c r="A16" s="312" t="s">
        <v>177</v>
      </c>
      <c r="B16" s="312"/>
      <c r="C16" s="312"/>
      <c r="D16" s="312"/>
      <c r="E16" s="312"/>
      <c r="F16" s="312"/>
      <c r="G16" s="312"/>
      <c r="H16" s="312"/>
      <c r="I16" s="312"/>
      <c r="J16" s="312"/>
      <c r="K16" s="312"/>
      <c r="L16" s="312"/>
      <c r="M16" s="312"/>
      <c r="N16" s="313"/>
      <c r="O16" s="313"/>
      <c r="P16" s="313"/>
      <c r="Q16" s="313"/>
      <c r="R16" s="313"/>
      <c r="S16" s="313"/>
      <c r="T16" s="313"/>
      <c r="U16" s="313"/>
      <c r="V16" s="313"/>
      <c r="W16" s="313"/>
      <c r="X16" s="313"/>
      <c r="Y16" s="313"/>
      <c r="Z16" s="313"/>
      <c r="AA16" s="313"/>
      <c r="AB16" s="313"/>
      <c r="AC16" s="313"/>
      <c r="AD16" s="313"/>
      <c r="AE16" s="313"/>
      <c r="AF16" s="313"/>
      <c r="AG16" s="313"/>
      <c r="AH16" s="313"/>
      <c r="AI16" s="313"/>
      <c r="AJ16" s="313"/>
      <c r="AK16" s="313"/>
      <c r="AL16" s="313"/>
      <c r="AM16" s="313"/>
      <c r="AN16" s="320" t="s">
        <v>1</v>
      </c>
      <c r="AO16" s="321"/>
      <c r="AP16" s="321"/>
      <c r="AQ16" s="321"/>
      <c r="AR16" s="321"/>
      <c r="AS16" s="321"/>
      <c r="AT16" s="321"/>
      <c r="AU16" s="321"/>
      <c r="AV16" s="321"/>
      <c r="AW16" s="321"/>
      <c r="AX16" s="321"/>
      <c r="AY16" s="322"/>
      <c r="AZ16" s="329"/>
      <c r="BA16" s="330"/>
      <c r="BB16" s="330"/>
      <c r="BC16" s="330"/>
      <c r="BD16" s="330"/>
      <c r="BE16" s="330"/>
      <c r="BF16" s="330"/>
      <c r="BG16" s="330"/>
      <c r="BH16" s="335" t="s">
        <v>2</v>
      </c>
      <c r="BI16" s="335"/>
      <c r="BJ16" s="303"/>
      <c r="BK16" s="303"/>
      <c r="BL16" s="303"/>
      <c r="BM16" s="303"/>
      <c r="BN16" s="303"/>
      <c r="BO16" s="303"/>
      <c r="BP16" s="306" t="s">
        <v>3</v>
      </c>
      <c r="BQ16" s="306"/>
      <c r="BR16" s="238"/>
      <c r="BS16" s="238"/>
      <c r="BT16" s="238"/>
      <c r="BU16" s="238"/>
      <c r="BV16" s="238"/>
      <c r="BW16" s="238"/>
      <c r="BX16" s="306" t="s">
        <v>4</v>
      </c>
      <c r="BY16" s="309"/>
    </row>
    <row r="17" spans="1:78" ht="6.75" customHeight="1">
      <c r="A17" s="312" t="s">
        <v>178</v>
      </c>
      <c r="B17" s="312"/>
      <c r="C17" s="312"/>
      <c r="D17" s="312"/>
      <c r="E17" s="312"/>
      <c r="F17" s="312"/>
      <c r="G17" s="312"/>
      <c r="H17" s="312"/>
      <c r="I17" s="312"/>
      <c r="J17" s="312"/>
      <c r="K17" s="312"/>
      <c r="L17" s="312"/>
      <c r="M17" s="312"/>
      <c r="N17" s="313"/>
      <c r="O17" s="313"/>
      <c r="P17" s="313"/>
      <c r="Q17" s="313"/>
      <c r="R17" s="313"/>
      <c r="S17" s="313"/>
      <c r="T17" s="313"/>
      <c r="U17" s="313"/>
      <c r="V17" s="313"/>
      <c r="W17" s="313"/>
      <c r="X17" s="313"/>
      <c r="Y17" s="313"/>
      <c r="Z17" s="313"/>
      <c r="AA17" s="313"/>
      <c r="AB17" s="313"/>
      <c r="AC17" s="313"/>
      <c r="AD17" s="313"/>
      <c r="AE17" s="313"/>
      <c r="AF17" s="313"/>
      <c r="AG17" s="313"/>
      <c r="AH17" s="313"/>
      <c r="AI17" s="313"/>
      <c r="AJ17" s="313"/>
      <c r="AK17" s="313"/>
      <c r="AL17" s="313"/>
      <c r="AM17" s="313"/>
      <c r="AN17" s="323"/>
      <c r="AO17" s="324"/>
      <c r="AP17" s="324"/>
      <c r="AQ17" s="324"/>
      <c r="AR17" s="324"/>
      <c r="AS17" s="324"/>
      <c r="AT17" s="324"/>
      <c r="AU17" s="324"/>
      <c r="AV17" s="324"/>
      <c r="AW17" s="324"/>
      <c r="AX17" s="324"/>
      <c r="AY17" s="325"/>
      <c r="AZ17" s="331"/>
      <c r="BA17" s="332"/>
      <c r="BB17" s="332"/>
      <c r="BC17" s="332"/>
      <c r="BD17" s="332"/>
      <c r="BE17" s="332"/>
      <c r="BF17" s="332"/>
      <c r="BG17" s="332"/>
      <c r="BH17" s="336"/>
      <c r="BI17" s="336"/>
      <c r="BJ17" s="304"/>
      <c r="BK17" s="304"/>
      <c r="BL17" s="304"/>
      <c r="BM17" s="304"/>
      <c r="BN17" s="304"/>
      <c r="BO17" s="304"/>
      <c r="BP17" s="307"/>
      <c r="BQ17" s="307"/>
      <c r="BR17" s="241"/>
      <c r="BS17" s="241"/>
      <c r="BT17" s="241"/>
      <c r="BU17" s="241"/>
      <c r="BV17" s="241"/>
      <c r="BW17" s="241"/>
      <c r="BX17" s="307"/>
      <c r="BY17" s="310"/>
    </row>
    <row r="18" spans="1:78" ht="6.75" customHeight="1">
      <c r="A18" s="312"/>
      <c r="B18" s="312"/>
      <c r="C18" s="312"/>
      <c r="D18" s="312"/>
      <c r="E18" s="312"/>
      <c r="F18" s="312"/>
      <c r="G18" s="312"/>
      <c r="H18" s="312"/>
      <c r="I18" s="312"/>
      <c r="J18" s="312"/>
      <c r="K18" s="312"/>
      <c r="L18" s="312"/>
      <c r="M18" s="312"/>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13"/>
      <c r="AL18" s="313"/>
      <c r="AM18" s="313"/>
      <c r="AN18" s="326"/>
      <c r="AO18" s="327"/>
      <c r="AP18" s="327"/>
      <c r="AQ18" s="327"/>
      <c r="AR18" s="327"/>
      <c r="AS18" s="327"/>
      <c r="AT18" s="327"/>
      <c r="AU18" s="327"/>
      <c r="AV18" s="327"/>
      <c r="AW18" s="327"/>
      <c r="AX18" s="327"/>
      <c r="AY18" s="328"/>
      <c r="AZ18" s="333"/>
      <c r="BA18" s="334"/>
      <c r="BB18" s="334"/>
      <c r="BC18" s="334"/>
      <c r="BD18" s="334"/>
      <c r="BE18" s="334"/>
      <c r="BF18" s="334"/>
      <c r="BG18" s="334"/>
      <c r="BH18" s="337"/>
      <c r="BI18" s="337"/>
      <c r="BJ18" s="305"/>
      <c r="BK18" s="305"/>
      <c r="BL18" s="305"/>
      <c r="BM18" s="305"/>
      <c r="BN18" s="305"/>
      <c r="BO18" s="305"/>
      <c r="BP18" s="308"/>
      <c r="BQ18" s="308"/>
      <c r="BR18" s="244"/>
      <c r="BS18" s="244"/>
      <c r="BT18" s="244"/>
      <c r="BU18" s="244"/>
      <c r="BV18" s="244"/>
      <c r="BW18" s="244"/>
      <c r="BX18" s="308"/>
      <c r="BY18" s="311"/>
    </row>
    <row r="19" spans="1:78" ht="6.75" customHeight="1">
      <c r="A19" s="228" t="s">
        <v>5</v>
      </c>
      <c r="B19" s="229"/>
      <c r="C19" s="229"/>
      <c r="D19" s="229"/>
      <c r="E19" s="229"/>
      <c r="F19" s="229"/>
      <c r="G19" s="229"/>
      <c r="H19" s="229"/>
      <c r="I19" s="229"/>
      <c r="J19" s="229"/>
      <c r="K19" s="229"/>
      <c r="L19" s="229"/>
      <c r="M19" s="230"/>
      <c r="N19" s="260"/>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c r="AL19" s="261"/>
      <c r="AM19" s="262"/>
      <c r="AN19" s="228" t="s">
        <v>6</v>
      </c>
      <c r="AO19" s="229"/>
      <c r="AP19" s="229"/>
      <c r="AQ19" s="229"/>
      <c r="AR19" s="229"/>
      <c r="AS19" s="229"/>
      <c r="AT19" s="229"/>
      <c r="AU19" s="229"/>
      <c r="AV19" s="229"/>
      <c r="AW19" s="229"/>
      <c r="AX19" s="229"/>
      <c r="AY19" s="230"/>
      <c r="AZ19" s="301" t="s">
        <v>7</v>
      </c>
      <c r="BA19" s="302"/>
      <c r="BB19" s="267"/>
      <c r="BC19" s="267"/>
      <c r="BD19" s="267"/>
      <c r="BE19" s="267"/>
      <c r="BF19" s="267"/>
      <c r="BG19" s="164" t="s">
        <v>8</v>
      </c>
      <c r="BH19" s="164"/>
      <c r="BI19" s="267"/>
      <c r="BJ19" s="267"/>
      <c r="BK19" s="267"/>
      <c r="BL19" s="267"/>
      <c r="BM19" s="267"/>
      <c r="BN19" s="267"/>
      <c r="BO19" s="267"/>
      <c r="BP19" s="267"/>
      <c r="BQ19" s="267"/>
      <c r="BR19" s="267"/>
      <c r="BS19" s="13"/>
      <c r="BT19" s="13"/>
      <c r="BU19" s="13"/>
      <c r="BV19" s="13"/>
      <c r="BW19" s="13"/>
      <c r="BX19" s="13"/>
      <c r="BY19" s="14"/>
      <c r="BZ19" s="15"/>
    </row>
    <row r="20" spans="1:78" ht="6.75" customHeight="1">
      <c r="A20" s="234"/>
      <c r="B20" s="235"/>
      <c r="C20" s="235"/>
      <c r="D20" s="235"/>
      <c r="E20" s="235"/>
      <c r="F20" s="235"/>
      <c r="G20" s="235"/>
      <c r="H20" s="235"/>
      <c r="I20" s="235"/>
      <c r="J20" s="235"/>
      <c r="K20" s="235"/>
      <c r="L20" s="235"/>
      <c r="M20" s="236"/>
      <c r="N20" s="263"/>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5"/>
      <c r="AN20" s="231"/>
      <c r="AO20" s="232"/>
      <c r="AP20" s="232"/>
      <c r="AQ20" s="232"/>
      <c r="AR20" s="232"/>
      <c r="AS20" s="232"/>
      <c r="AT20" s="232"/>
      <c r="AU20" s="232"/>
      <c r="AV20" s="232"/>
      <c r="AW20" s="232"/>
      <c r="AX20" s="232"/>
      <c r="AY20" s="233"/>
      <c r="AZ20" s="301"/>
      <c r="BA20" s="302"/>
      <c r="BB20" s="267"/>
      <c r="BC20" s="267"/>
      <c r="BD20" s="267"/>
      <c r="BE20" s="267"/>
      <c r="BF20" s="267"/>
      <c r="BG20" s="164"/>
      <c r="BH20" s="164"/>
      <c r="BI20" s="267"/>
      <c r="BJ20" s="267"/>
      <c r="BK20" s="267"/>
      <c r="BL20" s="267"/>
      <c r="BM20" s="267"/>
      <c r="BN20" s="267"/>
      <c r="BO20" s="267"/>
      <c r="BP20" s="267"/>
      <c r="BQ20" s="267"/>
      <c r="BR20" s="267"/>
      <c r="BS20" s="13"/>
      <c r="BT20" s="13"/>
      <c r="BU20" s="13"/>
      <c r="BV20" s="13"/>
      <c r="BW20" s="13"/>
      <c r="BX20" s="13"/>
      <c r="BY20" s="14"/>
      <c r="BZ20" s="15"/>
    </row>
    <row r="21" spans="1:78" ht="6.75" customHeight="1">
      <c r="A21" s="228" t="s">
        <v>160</v>
      </c>
      <c r="B21" s="229"/>
      <c r="C21" s="229"/>
      <c r="D21" s="229"/>
      <c r="E21" s="229"/>
      <c r="F21" s="229"/>
      <c r="G21" s="229"/>
      <c r="H21" s="229"/>
      <c r="I21" s="229"/>
      <c r="J21" s="229"/>
      <c r="K21" s="229"/>
      <c r="L21" s="229"/>
      <c r="M21" s="230"/>
      <c r="N21" s="282"/>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4"/>
      <c r="AN21" s="231"/>
      <c r="AO21" s="232"/>
      <c r="AP21" s="232"/>
      <c r="AQ21" s="232"/>
      <c r="AR21" s="232"/>
      <c r="AS21" s="232"/>
      <c r="AT21" s="232"/>
      <c r="AU21" s="232"/>
      <c r="AV21" s="232"/>
      <c r="AW21" s="232"/>
      <c r="AX21" s="232"/>
      <c r="AY21" s="233"/>
      <c r="AZ21" s="291"/>
      <c r="BA21" s="292"/>
      <c r="BB21" s="292"/>
      <c r="BC21" s="292"/>
      <c r="BD21" s="292"/>
      <c r="BE21" s="292"/>
      <c r="BF21" s="292"/>
      <c r="BG21" s="292"/>
      <c r="BH21" s="292"/>
      <c r="BI21" s="292"/>
      <c r="BJ21" s="292"/>
      <c r="BK21" s="292"/>
      <c r="BL21" s="292"/>
      <c r="BM21" s="292"/>
      <c r="BN21" s="292"/>
      <c r="BO21" s="292"/>
      <c r="BP21" s="292"/>
      <c r="BQ21" s="292"/>
      <c r="BR21" s="292"/>
      <c r="BS21" s="292"/>
      <c r="BT21" s="292"/>
      <c r="BU21" s="292"/>
      <c r="BV21" s="292"/>
      <c r="BW21" s="292"/>
      <c r="BX21" s="292"/>
      <c r="BY21" s="293"/>
      <c r="BZ21" s="15"/>
    </row>
    <row r="22" spans="1:78" ht="6.75" customHeight="1">
      <c r="A22" s="231"/>
      <c r="B22" s="232"/>
      <c r="C22" s="232"/>
      <c r="D22" s="232"/>
      <c r="E22" s="232"/>
      <c r="F22" s="232"/>
      <c r="G22" s="232"/>
      <c r="H22" s="232"/>
      <c r="I22" s="232"/>
      <c r="J22" s="232"/>
      <c r="K22" s="232"/>
      <c r="L22" s="232"/>
      <c r="M22" s="233"/>
      <c r="N22" s="266"/>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267"/>
      <c r="AL22" s="267"/>
      <c r="AM22" s="270"/>
      <c r="AN22" s="231"/>
      <c r="AO22" s="232"/>
      <c r="AP22" s="232"/>
      <c r="AQ22" s="232"/>
      <c r="AR22" s="232"/>
      <c r="AS22" s="232"/>
      <c r="AT22" s="232"/>
      <c r="AU22" s="232"/>
      <c r="AV22" s="232"/>
      <c r="AW22" s="232"/>
      <c r="AX22" s="232"/>
      <c r="AY22" s="233"/>
      <c r="AZ22" s="291"/>
      <c r="BA22" s="292"/>
      <c r="BB22" s="292"/>
      <c r="BC22" s="292"/>
      <c r="BD22" s="292"/>
      <c r="BE22" s="292"/>
      <c r="BF22" s="292"/>
      <c r="BG22" s="292"/>
      <c r="BH22" s="292"/>
      <c r="BI22" s="292"/>
      <c r="BJ22" s="292"/>
      <c r="BK22" s="292"/>
      <c r="BL22" s="292"/>
      <c r="BM22" s="292"/>
      <c r="BN22" s="292"/>
      <c r="BO22" s="292"/>
      <c r="BP22" s="292"/>
      <c r="BQ22" s="292"/>
      <c r="BR22" s="292"/>
      <c r="BS22" s="292"/>
      <c r="BT22" s="292"/>
      <c r="BU22" s="292"/>
      <c r="BV22" s="292"/>
      <c r="BW22" s="292"/>
      <c r="BX22" s="292"/>
      <c r="BY22" s="293"/>
    </row>
    <row r="23" spans="1:78" ht="6.75" customHeight="1">
      <c r="A23" s="231"/>
      <c r="B23" s="232"/>
      <c r="C23" s="232"/>
      <c r="D23" s="232"/>
      <c r="E23" s="232"/>
      <c r="F23" s="232"/>
      <c r="G23" s="232"/>
      <c r="H23" s="232"/>
      <c r="I23" s="232"/>
      <c r="J23" s="232"/>
      <c r="K23" s="232"/>
      <c r="L23" s="232"/>
      <c r="M23" s="233"/>
      <c r="N23" s="266"/>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70"/>
      <c r="AN23" s="231"/>
      <c r="AO23" s="232"/>
      <c r="AP23" s="232"/>
      <c r="AQ23" s="232"/>
      <c r="AR23" s="232"/>
      <c r="AS23" s="232"/>
      <c r="AT23" s="232"/>
      <c r="AU23" s="232"/>
      <c r="AV23" s="232"/>
      <c r="AW23" s="232"/>
      <c r="AX23" s="232"/>
      <c r="AY23" s="233"/>
      <c r="AZ23" s="291"/>
      <c r="BA23" s="292"/>
      <c r="BB23" s="292"/>
      <c r="BC23" s="292"/>
      <c r="BD23" s="292"/>
      <c r="BE23" s="292"/>
      <c r="BF23" s="292"/>
      <c r="BG23" s="292"/>
      <c r="BH23" s="292"/>
      <c r="BI23" s="292"/>
      <c r="BJ23" s="292"/>
      <c r="BK23" s="292"/>
      <c r="BL23" s="292"/>
      <c r="BM23" s="292"/>
      <c r="BN23" s="292"/>
      <c r="BO23" s="292"/>
      <c r="BP23" s="292"/>
      <c r="BQ23" s="292"/>
      <c r="BR23" s="292"/>
      <c r="BS23" s="292"/>
      <c r="BT23" s="292"/>
      <c r="BU23" s="292"/>
      <c r="BV23" s="292"/>
      <c r="BW23" s="292"/>
      <c r="BX23" s="292"/>
      <c r="BY23" s="293"/>
    </row>
    <row r="24" spans="1:78" ht="6.75" customHeight="1">
      <c r="A24" s="231"/>
      <c r="B24" s="232"/>
      <c r="C24" s="232"/>
      <c r="D24" s="232"/>
      <c r="E24" s="232"/>
      <c r="F24" s="232"/>
      <c r="G24" s="232"/>
      <c r="H24" s="232"/>
      <c r="I24" s="232"/>
      <c r="J24" s="232"/>
      <c r="K24" s="232"/>
      <c r="L24" s="232"/>
      <c r="M24" s="233"/>
      <c r="N24" s="266"/>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70"/>
      <c r="AN24" s="231"/>
      <c r="AO24" s="232"/>
      <c r="AP24" s="232"/>
      <c r="AQ24" s="232"/>
      <c r="AR24" s="232"/>
      <c r="AS24" s="232"/>
      <c r="AT24" s="232"/>
      <c r="AU24" s="232"/>
      <c r="AV24" s="232"/>
      <c r="AW24" s="232"/>
      <c r="AX24" s="232"/>
      <c r="AY24" s="233"/>
      <c r="AZ24" s="291"/>
      <c r="BA24" s="292"/>
      <c r="BB24" s="292"/>
      <c r="BC24" s="292"/>
      <c r="BD24" s="292"/>
      <c r="BE24" s="292"/>
      <c r="BF24" s="292"/>
      <c r="BG24" s="292"/>
      <c r="BH24" s="292"/>
      <c r="BI24" s="292"/>
      <c r="BJ24" s="292"/>
      <c r="BK24" s="292"/>
      <c r="BL24" s="292"/>
      <c r="BM24" s="292"/>
      <c r="BN24" s="292"/>
      <c r="BO24" s="292"/>
      <c r="BP24" s="292"/>
      <c r="BQ24" s="292"/>
      <c r="BR24" s="292"/>
      <c r="BS24" s="292"/>
      <c r="BT24" s="292"/>
      <c r="BU24" s="292"/>
      <c r="BV24" s="292"/>
      <c r="BW24" s="292"/>
      <c r="BX24" s="292"/>
      <c r="BY24" s="293"/>
    </row>
    <row r="25" spans="1:78" ht="6.75" customHeight="1">
      <c r="A25" s="231"/>
      <c r="B25" s="232"/>
      <c r="C25" s="232"/>
      <c r="D25" s="232"/>
      <c r="E25" s="232"/>
      <c r="F25" s="232"/>
      <c r="G25" s="232"/>
      <c r="H25" s="232"/>
      <c r="I25" s="232"/>
      <c r="J25" s="232"/>
      <c r="K25" s="232"/>
      <c r="L25" s="232"/>
      <c r="M25" s="233"/>
      <c r="N25" s="297" t="s">
        <v>111</v>
      </c>
      <c r="O25" s="298"/>
      <c r="P25" s="298"/>
      <c r="Q25" s="298"/>
      <c r="R25" s="298"/>
      <c r="S25" s="298"/>
      <c r="T25" s="298"/>
      <c r="U25" s="298"/>
      <c r="V25" s="298"/>
      <c r="W25" s="298"/>
      <c r="X25" s="298"/>
      <c r="Y25" s="298"/>
      <c r="Z25" s="267"/>
      <c r="AA25" s="267"/>
      <c r="AB25" s="267"/>
      <c r="AC25" s="267"/>
      <c r="AD25" s="267"/>
      <c r="AE25" s="267"/>
      <c r="AF25" s="267"/>
      <c r="AG25" s="267"/>
      <c r="AH25" s="267"/>
      <c r="AI25" s="267"/>
      <c r="AJ25" s="267"/>
      <c r="AK25" s="267"/>
      <c r="AL25" s="267"/>
      <c r="AM25" s="270"/>
      <c r="AN25" s="231"/>
      <c r="AO25" s="232"/>
      <c r="AP25" s="232"/>
      <c r="AQ25" s="232"/>
      <c r="AR25" s="232"/>
      <c r="AS25" s="232"/>
      <c r="AT25" s="232"/>
      <c r="AU25" s="232"/>
      <c r="AV25" s="232"/>
      <c r="AW25" s="232"/>
      <c r="AX25" s="232"/>
      <c r="AY25" s="233"/>
      <c r="AZ25" s="291"/>
      <c r="BA25" s="292"/>
      <c r="BB25" s="292"/>
      <c r="BC25" s="292"/>
      <c r="BD25" s="292"/>
      <c r="BE25" s="292"/>
      <c r="BF25" s="292"/>
      <c r="BG25" s="292"/>
      <c r="BH25" s="292"/>
      <c r="BI25" s="292"/>
      <c r="BJ25" s="292"/>
      <c r="BK25" s="292"/>
      <c r="BL25" s="292"/>
      <c r="BM25" s="292"/>
      <c r="BN25" s="292"/>
      <c r="BO25" s="292"/>
      <c r="BP25" s="292"/>
      <c r="BQ25" s="292"/>
      <c r="BR25" s="292"/>
      <c r="BS25" s="292"/>
      <c r="BT25" s="292"/>
      <c r="BU25" s="292"/>
      <c r="BV25" s="292"/>
      <c r="BW25" s="292"/>
      <c r="BX25" s="292"/>
      <c r="BY25" s="293"/>
    </row>
    <row r="26" spans="1:78" ht="6.75" customHeight="1">
      <c r="A26" s="234"/>
      <c r="B26" s="235"/>
      <c r="C26" s="235"/>
      <c r="D26" s="235"/>
      <c r="E26" s="235"/>
      <c r="F26" s="235"/>
      <c r="G26" s="235"/>
      <c r="H26" s="235"/>
      <c r="I26" s="235"/>
      <c r="J26" s="235"/>
      <c r="K26" s="235"/>
      <c r="L26" s="235"/>
      <c r="M26" s="236"/>
      <c r="N26" s="299"/>
      <c r="O26" s="300"/>
      <c r="P26" s="300"/>
      <c r="Q26" s="300"/>
      <c r="R26" s="300"/>
      <c r="S26" s="300"/>
      <c r="T26" s="300"/>
      <c r="U26" s="300"/>
      <c r="V26" s="300"/>
      <c r="W26" s="300"/>
      <c r="X26" s="300"/>
      <c r="Y26" s="300"/>
      <c r="Z26" s="269"/>
      <c r="AA26" s="269"/>
      <c r="AB26" s="269"/>
      <c r="AC26" s="269"/>
      <c r="AD26" s="269"/>
      <c r="AE26" s="269"/>
      <c r="AF26" s="269"/>
      <c r="AG26" s="269"/>
      <c r="AH26" s="269"/>
      <c r="AI26" s="269"/>
      <c r="AJ26" s="269"/>
      <c r="AK26" s="269"/>
      <c r="AL26" s="269"/>
      <c r="AM26" s="271"/>
      <c r="AN26" s="234"/>
      <c r="AO26" s="235"/>
      <c r="AP26" s="235"/>
      <c r="AQ26" s="235"/>
      <c r="AR26" s="235"/>
      <c r="AS26" s="235"/>
      <c r="AT26" s="235"/>
      <c r="AU26" s="235"/>
      <c r="AV26" s="235"/>
      <c r="AW26" s="235"/>
      <c r="AX26" s="235"/>
      <c r="AY26" s="236"/>
      <c r="AZ26" s="294"/>
      <c r="BA26" s="295"/>
      <c r="BB26" s="295"/>
      <c r="BC26" s="295"/>
      <c r="BD26" s="295"/>
      <c r="BE26" s="295"/>
      <c r="BF26" s="295"/>
      <c r="BG26" s="295"/>
      <c r="BH26" s="295"/>
      <c r="BI26" s="295"/>
      <c r="BJ26" s="295"/>
      <c r="BK26" s="295"/>
      <c r="BL26" s="295"/>
      <c r="BM26" s="295"/>
      <c r="BN26" s="295"/>
      <c r="BO26" s="295"/>
      <c r="BP26" s="295"/>
      <c r="BQ26" s="295"/>
      <c r="BR26" s="295"/>
      <c r="BS26" s="295"/>
      <c r="BT26" s="295"/>
      <c r="BU26" s="295"/>
      <c r="BV26" s="295"/>
      <c r="BW26" s="295"/>
      <c r="BX26" s="295"/>
      <c r="BY26" s="296"/>
    </row>
    <row r="27" spans="1:78" ht="6.75" customHeight="1">
      <c r="A27" s="228" t="s">
        <v>5</v>
      </c>
      <c r="B27" s="229"/>
      <c r="C27" s="229"/>
      <c r="D27" s="229"/>
      <c r="E27" s="229"/>
      <c r="F27" s="229"/>
      <c r="G27" s="229"/>
      <c r="H27" s="229"/>
      <c r="I27" s="229"/>
      <c r="J27" s="229"/>
      <c r="K27" s="229"/>
      <c r="L27" s="229"/>
      <c r="M27" s="229"/>
      <c r="N27" s="260"/>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2"/>
      <c r="AN27" s="228" t="s">
        <v>9</v>
      </c>
      <c r="AO27" s="229"/>
      <c r="AP27" s="229"/>
      <c r="AQ27" s="229"/>
      <c r="AR27" s="229"/>
      <c r="AS27" s="229"/>
      <c r="AT27" s="229"/>
      <c r="AU27" s="229"/>
      <c r="AV27" s="229"/>
      <c r="AW27" s="229"/>
      <c r="AX27" s="229"/>
      <c r="AY27" s="230"/>
      <c r="AZ27" s="272" t="s">
        <v>10</v>
      </c>
      <c r="BA27" s="273"/>
      <c r="BB27" s="273"/>
      <c r="BC27" s="273"/>
      <c r="BD27" s="273"/>
      <c r="BE27" s="274"/>
      <c r="BF27" s="260"/>
      <c r="BG27" s="261"/>
      <c r="BH27" s="261"/>
      <c r="BI27" s="261"/>
      <c r="BJ27" s="261"/>
      <c r="BK27" s="261"/>
      <c r="BL27" s="261"/>
      <c r="BM27" s="261"/>
      <c r="BN27" s="261"/>
      <c r="BO27" s="261"/>
      <c r="BP27" s="261"/>
      <c r="BQ27" s="261"/>
      <c r="BR27" s="261"/>
      <c r="BS27" s="261"/>
      <c r="BT27" s="261"/>
      <c r="BU27" s="261"/>
      <c r="BV27" s="261"/>
      <c r="BW27" s="261"/>
      <c r="BX27" s="261"/>
      <c r="BY27" s="262"/>
    </row>
    <row r="28" spans="1:78" ht="6.75" customHeight="1">
      <c r="A28" s="234"/>
      <c r="B28" s="235"/>
      <c r="C28" s="235"/>
      <c r="D28" s="235"/>
      <c r="E28" s="235"/>
      <c r="F28" s="235"/>
      <c r="G28" s="235"/>
      <c r="H28" s="235"/>
      <c r="I28" s="235"/>
      <c r="J28" s="235"/>
      <c r="K28" s="235"/>
      <c r="L28" s="235"/>
      <c r="M28" s="235"/>
      <c r="N28" s="263"/>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5"/>
      <c r="AN28" s="231"/>
      <c r="AO28" s="232"/>
      <c r="AP28" s="232"/>
      <c r="AQ28" s="232"/>
      <c r="AR28" s="232"/>
      <c r="AS28" s="232"/>
      <c r="AT28" s="232"/>
      <c r="AU28" s="232"/>
      <c r="AV28" s="232"/>
      <c r="AW28" s="232"/>
      <c r="AX28" s="232"/>
      <c r="AY28" s="233"/>
      <c r="AZ28" s="275"/>
      <c r="BA28" s="276"/>
      <c r="BB28" s="276"/>
      <c r="BC28" s="276"/>
      <c r="BD28" s="276"/>
      <c r="BE28" s="277"/>
      <c r="BF28" s="263"/>
      <c r="BG28" s="264"/>
      <c r="BH28" s="264"/>
      <c r="BI28" s="264"/>
      <c r="BJ28" s="264"/>
      <c r="BK28" s="264"/>
      <c r="BL28" s="264"/>
      <c r="BM28" s="264"/>
      <c r="BN28" s="264"/>
      <c r="BO28" s="264"/>
      <c r="BP28" s="264"/>
      <c r="BQ28" s="264"/>
      <c r="BR28" s="264"/>
      <c r="BS28" s="264"/>
      <c r="BT28" s="264"/>
      <c r="BU28" s="264"/>
      <c r="BV28" s="264"/>
      <c r="BW28" s="264"/>
      <c r="BX28" s="264"/>
      <c r="BY28" s="265"/>
    </row>
    <row r="29" spans="1:78" ht="6.75" customHeight="1">
      <c r="A29" s="204" t="s">
        <v>11</v>
      </c>
      <c r="B29" s="229"/>
      <c r="C29" s="229"/>
      <c r="D29" s="229"/>
      <c r="E29" s="229"/>
      <c r="F29" s="229"/>
      <c r="G29" s="229"/>
      <c r="H29" s="229"/>
      <c r="I29" s="229"/>
      <c r="J29" s="229"/>
      <c r="K29" s="229"/>
      <c r="L29" s="229"/>
      <c r="M29" s="230"/>
      <c r="N29" s="282" t="s">
        <v>12</v>
      </c>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4"/>
      <c r="AN29" s="231"/>
      <c r="AO29" s="232"/>
      <c r="AP29" s="232"/>
      <c r="AQ29" s="232"/>
      <c r="AR29" s="232"/>
      <c r="AS29" s="232"/>
      <c r="AT29" s="232"/>
      <c r="AU29" s="232"/>
      <c r="AV29" s="232"/>
      <c r="AW29" s="232"/>
      <c r="AX29" s="232"/>
      <c r="AY29" s="233"/>
      <c r="AZ29" s="285" t="s">
        <v>13</v>
      </c>
      <c r="BA29" s="286"/>
      <c r="BB29" s="286"/>
      <c r="BC29" s="286"/>
      <c r="BD29" s="286"/>
      <c r="BE29" s="287"/>
      <c r="BF29" s="260"/>
      <c r="BG29" s="261"/>
      <c r="BH29" s="261"/>
      <c r="BI29" s="261"/>
      <c r="BJ29" s="261"/>
      <c r="BK29" s="261"/>
      <c r="BL29" s="261"/>
      <c r="BM29" s="261"/>
      <c r="BN29" s="261"/>
      <c r="BO29" s="261"/>
      <c r="BP29" s="261"/>
      <c r="BQ29" s="261"/>
      <c r="BR29" s="261"/>
      <c r="BS29" s="261"/>
      <c r="BT29" s="261"/>
      <c r="BU29" s="261"/>
      <c r="BV29" s="261"/>
      <c r="BW29" s="261"/>
      <c r="BX29" s="261"/>
      <c r="BY29" s="262"/>
    </row>
    <row r="30" spans="1:78" ht="6.75" customHeight="1">
      <c r="A30" s="231"/>
      <c r="B30" s="232"/>
      <c r="C30" s="232"/>
      <c r="D30" s="232"/>
      <c r="E30" s="232"/>
      <c r="F30" s="232"/>
      <c r="G30" s="232"/>
      <c r="H30" s="232"/>
      <c r="I30" s="232"/>
      <c r="J30" s="232"/>
      <c r="K30" s="232"/>
      <c r="L30" s="232"/>
      <c r="M30" s="233"/>
      <c r="N30" s="266"/>
      <c r="O30" s="267"/>
      <c r="P30" s="267"/>
      <c r="Q30" s="267"/>
      <c r="R30" s="267"/>
      <c r="S30" s="267"/>
      <c r="T30" s="267"/>
      <c r="U30" s="267"/>
      <c r="V30" s="267"/>
      <c r="W30" s="267"/>
      <c r="X30" s="267"/>
      <c r="Y30" s="267"/>
      <c r="Z30" s="267"/>
      <c r="AA30" s="267"/>
      <c r="AB30" s="267"/>
      <c r="AC30" s="267"/>
      <c r="AD30" s="267"/>
      <c r="AE30" s="267"/>
      <c r="AF30" s="267"/>
      <c r="AG30" s="267"/>
      <c r="AH30" s="267"/>
      <c r="AI30" s="267"/>
      <c r="AJ30" s="267"/>
      <c r="AK30" s="267"/>
      <c r="AL30" s="267"/>
      <c r="AM30" s="270"/>
      <c r="AN30" s="231"/>
      <c r="AO30" s="232"/>
      <c r="AP30" s="232"/>
      <c r="AQ30" s="232"/>
      <c r="AR30" s="232"/>
      <c r="AS30" s="232"/>
      <c r="AT30" s="232"/>
      <c r="AU30" s="232"/>
      <c r="AV30" s="232"/>
      <c r="AW30" s="232"/>
      <c r="AX30" s="232"/>
      <c r="AY30" s="233"/>
      <c r="AZ30" s="288"/>
      <c r="BA30" s="289"/>
      <c r="BB30" s="289"/>
      <c r="BC30" s="289"/>
      <c r="BD30" s="289"/>
      <c r="BE30" s="290"/>
      <c r="BF30" s="263"/>
      <c r="BG30" s="264"/>
      <c r="BH30" s="264"/>
      <c r="BI30" s="264"/>
      <c r="BJ30" s="264"/>
      <c r="BK30" s="264"/>
      <c r="BL30" s="264"/>
      <c r="BM30" s="264"/>
      <c r="BN30" s="264"/>
      <c r="BO30" s="264"/>
      <c r="BP30" s="264"/>
      <c r="BQ30" s="264"/>
      <c r="BR30" s="264"/>
      <c r="BS30" s="264"/>
      <c r="BT30" s="264"/>
      <c r="BU30" s="264"/>
      <c r="BV30" s="264"/>
      <c r="BW30" s="264"/>
      <c r="BX30" s="264"/>
      <c r="BY30" s="265"/>
    </row>
    <row r="31" spans="1:78" ht="6.75" customHeight="1">
      <c r="A31" s="231"/>
      <c r="B31" s="232"/>
      <c r="C31" s="232"/>
      <c r="D31" s="232"/>
      <c r="E31" s="232"/>
      <c r="F31" s="232"/>
      <c r="G31" s="232"/>
      <c r="H31" s="232"/>
      <c r="I31" s="232"/>
      <c r="J31" s="232"/>
      <c r="K31" s="232"/>
      <c r="L31" s="232"/>
      <c r="M31" s="233"/>
      <c r="N31" s="266"/>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70"/>
      <c r="AN31" s="231"/>
      <c r="AO31" s="232"/>
      <c r="AP31" s="232"/>
      <c r="AQ31" s="232"/>
      <c r="AR31" s="232"/>
      <c r="AS31" s="232"/>
      <c r="AT31" s="232"/>
      <c r="AU31" s="232"/>
      <c r="AV31" s="232"/>
      <c r="AW31" s="232"/>
      <c r="AX31" s="232"/>
      <c r="AY31" s="233"/>
      <c r="AZ31" s="355" t="s">
        <v>15</v>
      </c>
      <c r="BA31" s="355"/>
      <c r="BB31" s="355"/>
      <c r="BC31" s="355"/>
      <c r="BD31" s="355"/>
      <c r="BE31" s="355"/>
      <c r="BF31" s="353"/>
      <c r="BG31" s="353"/>
      <c r="BH31" s="353"/>
      <c r="BI31" s="353"/>
      <c r="BJ31" s="353"/>
      <c r="BK31" s="353"/>
      <c r="BL31" s="353"/>
      <c r="BM31" s="353"/>
      <c r="BN31" s="353"/>
      <c r="BO31" s="353"/>
      <c r="BP31" s="353"/>
      <c r="BQ31" s="353"/>
      <c r="BR31" s="353"/>
      <c r="BS31" s="353"/>
      <c r="BT31" s="353"/>
      <c r="BU31" s="353"/>
      <c r="BV31" s="353"/>
      <c r="BW31" s="353"/>
      <c r="BX31" s="353"/>
      <c r="BY31" s="353"/>
    </row>
    <row r="32" spans="1:78" ht="6.75" customHeight="1">
      <c r="A32" s="231"/>
      <c r="B32" s="232"/>
      <c r="C32" s="232"/>
      <c r="D32" s="232"/>
      <c r="E32" s="232"/>
      <c r="F32" s="232"/>
      <c r="G32" s="232"/>
      <c r="H32" s="232"/>
      <c r="I32" s="232"/>
      <c r="J32" s="232"/>
      <c r="K32" s="232"/>
      <c r="L32" s="232"/>
      <c r="M32" s="233"/>
      <c r="N32" s="266" t="s">
        <v>14</v>
      </c>
      <c r="O32" s="267"/>
      <c r="P32" s="267"/>
      <c r="Q32" s="267"/>
      <c r="R32" s="267"/>
      <c r="S32" s="267"/>
      <c r="T32" s="267"/>
      <c r="U32" s="267"/>
      <c r="V32" s="267"/>
      <c r="W32" s="267"/>
      <c r="X32" s="267"/>
      <c r="Y32" s="267"/>
      <c r="Z32" s="267" t="s">
        <v>10</v>
      </c>
      <c r="AA32" s="267"/>
      <c r="AB32" s="267"/>
      <c r="AC32" s="267"/>
      <c r="AD32" s="267"/>
      <c r="AE32" s="267"/>
      <c r="AF32" s="267"/>
      <c r="AG32" s="267"/>
      <c r="AH32" s="267"/>
      <c r="AI32" s="267"/>
      <c r="AJ32" s="267"/>
      <c r="AK32" s="267"/>
      <c r="AL32" s="267"/>
      <c r="AM32" s="270"/>
      <c r="AN32" s="231"/>
      <c r="AO32" s="232"/>
      <c r="AP32" s="232"/>
      <c r="AQ32" s="232"/>
      <c r="AR32" s="232"/>
      <c r="AS32" s="232"/>
      <c r="AT32" s="232"/>
      <c r="AU32" s="232"/>
      <c r="AV32" s="232"/>
      <c r="AW32" s="232"/>
      <c r="AX32" s="232"/>
      <c r="AY32" s="233"/>
      <c r="AZ32" s="356"/>
      <c r="BA32" s="356"/>
      <c r="BB32" s="356"/>
      <c r="BC32" s="356"/>
      <c r="BD32" s="356"/>
      <c r="BE32" s="356"/>
      <c r="BF32" s="354"/>
      <c r="BG32" s="354"/>
      <c r="BH32" s="354"/>
      <c r="BI32" s="354"/>
      <c r="BJ32" s="354"/>
      <c r="BK32" s="354"/>
      <c r="BL32" s="354"/>
      <c r="BM32" s="354"/>
      <c r="BN32" s="354"/>
      <c r="BO32" s="354"/>
      <c r="BP32" s="354"/>
      <c r="BQ32" s="354"/>
      <c r="BR32" s="354"/>
      <c r="BS32" s="354"/>
      <c r="BT32" s="354"/>
      <c r="BU32" s="354"/>
      <c r="BV32" s="354"/>
      <c r="BW32" s="354"/>
      <c r="BX32" s="354"/>
      <c r="BY32" s="354"/>
    </row>
    <row r="33" spans="1:81" ht="8.25" customHeight="1">
      <c r="A33" s="231"/>
      <c r="B33" s="232"/>
      <c r="C33" s="232"/>
      <c r="D33" s="232"/>
      <c r="E33" s="232"/>
      <c r="F33" s="232"/>
      <c r="G33" s="232"/>
      <c r="H33" s="232"/>
      <c r="I33" s="232"/>
      <c r="J33" s="232"/>
      <c r="K33" s="232"/>
      <c r="L33" s="232"/>
      <c r="M33" s="233"/>
      <c r="N33" s="266"/>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70"/>
      <c r="AN33" s="231"/>
      <c r="AO33" s="232"/>
      <c r="AP33" s="232"/>
      <c r="AQ33" s="232"/>
      <c r="AR33" s="232"/>
      <c r="AS33" s="232"/>
      <c r="AT33" s="232"/>
      <c r="AU33" s="232"/>
      <c r="AV33" s="232"/>
      <c r="AW33" s="232"/>
      <c r="AX33" s="232"/>
      <c r="AY33" s="233"/>
      <c r="AZ33" s="272" t="s">
        <v>10</v>
      </c>
      <c r="BA33" s="273"/>
      <c r="BB33" s="273"/>
      <c r="BC33" s="273"/>
      <c r="BD33" s="273"/>
      <c r="BE33" s="274"/>
      <c r="BF33" s="260"/>
      <c r="BG33" s="261"/>
      <c r="BH33" s="261"/>
      <c r="BI33" s="261"/>
      <c r="BJ33" s="261"/>
      <c r="BK33" s="261"/>
      <c r="BL33" s="261"/>
      <c r="BM33" s="261"/>
      <c r="BN33" s="261"/>
      <c r="BO33" s="261"/>
      <c r="BP33" s="261"/>
      <c r="BQ33" s="261"/>
      <c r="BR33" s="261"/>
      <c r="BS33" s="261"/>
      <c r="BT33" s="261"/>
      <c r="BU33" s="261"/>
      <c r="BV33" s="261"/>
      <c r="BW33" s="261"/>
      <c r="BX33" s="261"/>
      <c r="BY33" s="262"/>
    </row>
    <row r="34" spans="1:81" ht="6.75" customHeight="1">
      <c r="A34" s="231"/>
      <c r="B34" s="232"/>
      <c r="C34" s="232"/>
      <c r="D34" s="232"/>
      <c r="E34" s="232"/>
      <c r="F34" s="232"/>
      <c r="G34" s="232"/>
      <c r="H34" s="232"/>
      <c r="I34" s="232"/>
      <c r="J34" s="232"/>
      <c r="K34" s="232"/>
      <c r="L34" s="232"/>
      <c r="M34" s="233"/>
      <c r="N34" s="268"/>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71"/>
      <c r="AN34" s="231"/>
      <c r="AO34" s="232"/>
      <c r="AP34" s="232"/>
      <c r="AQ34" s="232"/>
      <c r="AR34" s="232"/>
      <c r="AS34" s="232"/>
      <c r="AT34" s="232"/>
      <c r="AU34" s="232"/>
      <c r="AV34" s="232"/>
      <c r="AW34" s="232"/>
      <c r="AX34" s="232"/>
      <c r="AY34" s="233"/>
      <c r="AZ34" s="275"/>
      <c r="BA34" s="276"/>
      <c r="BB34" s="276"/>
      <c r="BC34" s="276"/>
      <c r="BD34" s="276"/>
      <c r="BE34" s="277"/>
      <c r="BF34" s="263"/>
      <c r="BG34" s="264"/>
      <c r="BH34" s="264"/>
      <c r="BI34" s="264"/>
      <c r="BJ34" s="264"/>
      <c r="BK34" s="264"/>
      <c r="BL34" s="264"/>
      <c r="BM34" s="264"/>
      <c r="BN34" s="264"/>
      <c r="BO34" s="264"/>
      <c r="BP34" s="264"/>
      <c r="BQ34" s="264"/>
      <c r="BR34" s="264"/>
      <c r="BS34" s="264"/>
      <c r="BT34" s="264"/>
      <c r="BU34" s="264"/>
      <c r="BV34" s="264"/>
      <c r="BW34" s="264"/>
      <c r="BX34" s="264"/>
      <c r="BY34" s="265"/>
    </row>
    <row r="35" spans="1:81" ht="6.75" customHeight="1">
      <c r="A35" s="228" t="s">
        <v>113</v>
      </c>
      <c r="B35" s="229"/>
      <c r="C35" s="229"/>
      <c r="D35" s="229"/>
      <c r="E35" s="229"/>
      <c r="F35" s="229"/>
      <c r="G35" s="229"/>
      <c r="H35" s="229"/>
      <c r="I35" s="229"/>
      <c r="J35" s="229"/>
      <c r="K35" s="229"/>
      <c r="L35" s="229"/>
      <c r="M35" s="229"/>
      <c r="N35" s="260"/>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2"/>
      <c r="AN35" s="16"/>
      <c r="AO35" s="16"/>
      <c r="AP35" s="16"/>
      <c r="AQ35" s="16"/>
      <c r="AR35" s="16"/>
      <c r="AS35" s="16"/>
      <c r="AT35" s="16"/>
      <c r="AU35" s="16"/>
      <c r="AV35" s="16"/>
      <c r="AW35" s="16"/>
      <c r="AX35" s="16"/>
      <c r="AY35" s="16"/>
      <c r="AZ35" s="278"/>
      <c r="BA35" s="278"/>
      <c r="BB35" s="278"/>
      <c r="BC35" s="278"/>
      <c r="BD35" s="278"/>
      <c r="BE35" s="278"/>
      <c r="BF35" s="280"/>
      <c r="BG35" s="280"/>
      <c r="BH35" s="280"/>
      <c r="BI35" s="280"/>
      <c r="BJ35" s="280"/>
      <c r="BK35" s="280"/>
      <c r="BL35" s="280"/>
      <c r="BM35" s="280"/>
      <c r="BN35" s="280"/>
      <c r="BO35" s="280"/>
      <c r="BP35" s="280"/>
      <c r="BQ35" s="280"/>
      <c r="BR35" s="280"/>
      <c r="BS35" s="280"/>
      <c r="BT35" s="280"/>
      <c r="BU35" s="280"/>
      <c r="BV35" s="280"/>
      <c r="BW35" s="280"/>
      <c r="BX35" s="280"/>
      <c r="BY35" s="280"/>
      <c r="CB35" s="10" t="s">
        <v>114</v>
      </c>
      <c r="CC35" s="10" t="s">
        <v>115</v>
      </c>
    </row>
    <row r="36" spans="1:81" ht="6.75" customHeight="1">
      <c r="A36" s="234"/>
      <c r="B36" s="235"/>
      <c r="C36" s="235"/>
      <c r="D36" s="235"/>
      <c r="E36" s="235"/>
      <c r="F36" s="235"/>
      <c r="G36" s="235"/>
      <c r="H36" s="235"/>
      <c r="I36" s="235"/>
      <c r="J36" s="235"/>
      <c r="K36" s="235"/>
      <c r="L36" s="235"/>
      <c r="M36" s="235"/>
      <c r="N36" s="263"/>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5"/>
      <c r="AN36" s="13"/>
      <c r="AO36" s="13"/>
      <c r="AP36" s="13"/>
      <c r="AQ36" s="13"/>
      <c r="AR36" s="13"/>
      <c r="AS36" s="13"/>
      <c r="AT36" s="13"/>
      <c r="AU36" s="13"/>
      <c r="AV36" s="13"/>
      <c r="AW36" s="13"/>
      <c r="AX36" s="13"/>
      <c r="AY36" s="13"/>
      <c r="AZ36" s="279"/>
      <c r="BA36" s="279"/>
      <c r="BB36" s="279"/>
      <c r="BC36" s="279"/>
      <c r="BD36" s="279"/>
      <c r="BE36" s="279"/>
      <c r="BF36" s="281"/>
      <c r="BG36" s="281"/>
      <c r="BH36" s="281"/>
      <c r="BI36" s="281"/>
      <c r="BJ36" s="281"/>
      <c r="BK36" s="281"/>
      <c r="BL36" s="281"/>
      <c r="BM36" s="281"/>
      <c r="BN36" s="281"/>
      <c r="BO36" s="281"/>
      <c r="BP36" s="281"/>
      <c r="BQ36" s="281"/>
      <c r="BR36" s="281"/>
      <c r="BS36" s="281"/>
      <c r="BT36" s="281"/>
      <c r="BU36" s="281"/>
      <c r="BV36" s="281"/>
      <c r="BW36" s="281"/>
      <c r="BX36" s="281"/>
      <c r="BY36" s="281"/>
    </row>
    <row r="37" spans="1:81" customFormat="1" ht="6.75" customHeight="1"/>
    <row r="38" spans="1:81" customFormat="1" ht="29.25" customHeight="1">
      <c r="A38" t="s">
        <v>249</v>
      </c>
    </row>
    <row r="39" spans="1:81" customFormat="1" ht="19.5" customHeight="1">
      <c r="A39" s="156" t="s">
        <v>250</v>
      </c>
      <c r="B39" s="156"/>
      <c r="C39" s="156" t="s">
        <v>251</v>
      </c>
      <c r="D39" s="156"/>
      <c r="E39" s="156"/>
      <c r="F39" s="156"/>
      <c r="G39" s="156"/>
      <c r="H39" s="156"/>
      <c r="I39" s="156"/>
      <c r="J39" s="156"/>
      <c r="K39" s="156"/>
      <c r="L39" s="156"/>
      <c r="M39" s="158" t="s">
        <v>274</v>
      </c>
      <c r="N39" s="159"/>
      <c r="O39" s="159"/>
      <c r="P39" s="159"/>
      <c r="Q39" s="159"/>
      <c r="R39" s="159"/>
      <c r="S39" s="159"/>
      <c r="T39" s="159"/>
      <c r="U39" s="159"/>
      <c r="V39" s="159"/>
      <c r="W39" s="159"/>
      <c r="X39" s="160"/>
      <c r="Y39" s="158" t="s">
        <v>252</v>
      </c>
      <c r="Z39" s="159"/>
      <c r="AA39" s="159"/>
      <c r="AB39" s="159"/>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60"/>
      <c r="BF39" s="156" t="s">
        <v>253</v>
      </c>
      <c r="BG39" s="156"/>
      <c r="BH39" s="156"/>
      <c r="BI39" s="156"/>
      <c r="BJ39" s="156"/>
      <c r="BK39" s="156"/>
      <c r="BL39" s="156"/>
      <c r="BM39" s="156"/>
      <c r="BN39" s="156"/>
      <c r="BO39" s="156"/>
      <c r="BP39" s="156"/>
      <c r="BQ39" s="156"/>
      <c r="BR39" s="156"/>
      <c r="BS39" s="156"/>
      <c r="BT39" s="156"/>
      <c r="BU39" s="156"/>
      <c r="BV39" s="156"/>
      <c r="BW39" s="156"/>
      <c r="BX39" s="156"/>
      <c r="BY39" s="156"/>
    </row>
    <row r="40" spans="1:81" customFormat="1" ht="29.25" customHeight="1">
      <c r="A40" s="162">
        <v>1</v>
      </c>
      <c r="B40" s="162"/>
      <c r="C40" s="161"/>
      <c r="D40" s="161"/>
      <c r="E40" s="161"/>
      <c r="F40" s="161"/>
      <c r="G40" s="161"/>
      <c r="H40" s="161"/>
      <c r="I40" s="161"/>
      <c r="J40" s="161"/>
      <c r="K40" s="161"/>
      <c r="L40" s="161"/>
      <c r="M40" s="363"/>
      <c r="N40" s="364"/>
      <c r="O40" s="364"/>
      <c r="P40" s="364"/>
      <c r="Q40" s="364"/>
      <c r="R40" s="364"/>
      <c r="S40" s="364"/>
      <c r="T40" s="364"/>
      <c r="U40" s="364"/>
      <c r="V40" s="364"/>
      <c r="W40" s="364"/>
      <c r="X40" s="365"/>
      <c r="Y40" s="363"/>
      <c r="Z40" s="364"/>
      <c r="AA40" s="364"/>
      <c r="AB40" s="364"/>
      <c r="AC40" s="364"/>
      <c r="AD40" s="364"/>
      <c r="AE40" s="364"/>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364"/>
      <c r="BD40" s="364"/>
      <c r="BE40" s="365"/>
      <c r="BF40" s="163"/>
      <c r="BG40" s="163"/>
      <c r="BH40" s="163"/>
      <c r="BI40" s="163"/>
      <c r="BJ40" s="163"/>
      <c r="BK40" s="163"/>
      <c r="BL40" s="163"/>
      <c r="BM40" s="163"/>
      <c r="BN40" s="163"/>
      <c r="BO40" s="163"/>
      <c r="BP40" s="163"/>
      <c r="BQ40" s="163"/>
      <c r="BR40" s="163"/>
      <c r="BS40" s="163"/>
      <c r="BT40" s="163"/>
      <c r="BU40" s="163"/>
      <c r="BV40" s="163"/>
      <c r="BW40" s="163"/>
      <c r="BX40" s="163"/>
      <c r="BY40" s="163"/>
    </row>
    <row r="41" spans="1:81" customFormat="1" ht="29.25" customHeight="1">
      <c r="A41" s="162">
        <v>2</v>
      </c>
      <c r="B41" s="162"/>
      <c r="C41" s="161"/>
      <c r="D41" s="161"/>
      <c r="E41" s="161"/>
      <c r="F41" s="161"/>
      <c r="G41" s="161"/>
      <c r="H41" s="161"/>
      <c r="I41" s="161"/>
      <c r="J41" s="161"/>
      <c r="K41" s="161"/>
      <c r="L41" s="161"/>
      <c r="M41" s="363"/>
      <c r="N41" s="364"/>
      <c r="O41" s="364"/>
      <c r="P41" s="364"/>
      <c r="Q41" s="364"/>
      <c r="R41" s="364"/>
      <c r="S41" s="364"/>
      <c r="T41" s="364"/>
      <c r="U41" s="364"/>
      <c r="V41" s="364"/>
      <c r="W41" s="364"/>
      <c r="X41" s="365"/>
      <c r="Y41" s="363"/>
      <c r="Z41" s="364"/>
      <c r="AA41" s="364"/>
      <c r="AB41" s="364"/>
      <c r="AC41" s="364"/>
      <c r="AD41" s="364"/>
      <c r="AE41" s="364"/>
      <c r="AF41" s="364"/>
      <c r="AG41" s="364"/>
      <c r="AH41" s="364"/>
      <c r="AI41" s="364"/>
      <c r="AJ41" s="364"/>
      <c r="AK41" s="364"/>
      <c r="AL41" s="364"/>
      <c r="AM41" s="364"/>
      <c r="AN41" s="364"/>
      <c r="AO41" s="364"/>
      <c r="AP41" s="364"/>
      <c r="AQ41" s="364"/>
      <c r="AR41" s="364"/>
      <c r="AS41" s="364"/>
      <c r="AT41" s="364"/>
      <c r="AU41" s="364"/>
      <c r="AV41" s="364"/>
      <c r="AW41" s="364"/>
      <c r="AX41" s="364"/>
      <c r="AY41" s="364"/>
      <c r="AZ41" s="364"/>
      <c r="BA41" s="364"/>
      <c r="BB41" s="364"/>
      <c r="BC41" s="364"/>
      <c r="BD41" s="364"/>
      <c r="BE41" s="365"/>
      <c r="BF41" s="163"/>
      <c r="BG41" s="163"/>
      <c r="BH41" s="163"/>
      <c r="BI41" s="163"/>
      <c r="BJ41" s="163"/>
      <c r="BK41" s="163"/>
      <c r="BL41" s="163"/>
      <c r="BM41" s="163"/>
      <c r="BN41" s="163"/>
      <c r="BO41" s="163"/>
      <c r="BP41" s="163"/>
      <c r="BQ41" s="163"/>
      <c r="BR41" s="163"/>
      <c r="BS41" s="163"/>
      <c r="BT41" s="163"/>
      <c r="BU41" s="163"/>
      <c r="BV41" s="163"/>
      <c r="BW41" s="163"/>
      <c r="BX41" s="163"/>
      <c r="BY41" s="163"/>
    </row>
    <row r="42" spans="1:81" customFormat="1" ht="29.25" customHeight="1">
      <c r="A42" s="162">
        <v>3</v>
      </c>
      <c r="B42" s="162"/>
      <c r="C42" s="161"/>
      <c r="D42" s="161"/>
      <c r="E42" s="161"/>
      <c r="F42" s="161"/>
      <c r="G42" s="161"/>
      <c r="H42" s="161"/>
      <c r="I42" s="161"/>
      <c r="J42" s="161"/>
      <c r="K42" s="161"/>
      <c r="L42" s="161"/>
      <c r="M42" s="363"/>
      <c r="N42" s="364"/>
      <c r="O42" s="364"/>
      <c r="P42" s="364"/>
      <c r="Q42" s="364"/>
      <c r="R42" s="364"/>
      <c r="S42" s="364"/>
      <c r="T42" s="364"/>
      <c r="U42" s="364"/>
      <c r="V42" s="364"/>
      <c r="W42" s="364"/>
      <c r="X42" s="365"/>
      <c r="Y42" s="363"/>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4"/>
      <c r="AY42" s="364"/>
      <c r="AZ42" s="364"/>
      <c r="BA42" s="364"/>
      <c r="BB42" s="364"/>
      <c r="BC42" s="364"/>
      <c r="BD42" s="364"/>
      <c r="BE42" s="365"/>
      <c r="BF42" s="163"/>
      <c r="BG42" s="163"/>
      <c r="BH42" s="163"/>
      <c r="BI42" s="163"/>
      <c r="BJ42" s="163"/>
      <c r="BK42" s="163"/>
      <c r="BL42" s="163"/>
      <c r="BM42" s="163"/>
      <c r="BN42" s="163"/>
      <c r="BO42" s="163"/>
      <c r="BP42" s="163"/>
      <c r="BQ42" s="163"/>
      <c r="BR42" s="163"/>
      <c r="BS42" s="163"/>
      <c r="BT42" s="163"/>
      <c r="BU42" s="163"/>
      <c r="BV42" s="163"/>
      <c r="BW42" s="163"/>
      <c r="BX42" s="163"/>
      <c r="BY42" s="163"/>
    </row>
    <row r="43" spans="1:81" customFormat="1" ht="29.25" customHeight="1">
      <c r="A43" s="162">
        <v>4</v>
      </c>
      <c r="B43" s="162"/>
      <c r="C43" s="161"/>
      <c r="D43" s="161"/>
      <c r="E43" s="161"/>
      <c r="F43" s="161"/>
      <c r="G43" s="161"/>
      <c r="H43" s="161"/>
      <c r="I43" s="161"/>
      <c r="J43" s="161"/>
      <c r="K43" s="161"/>
      <c r="L43" s="161"/>
      <c r="M43" s="363"/>
      <c r="N43" s="364"/>
      <c r="O43" s="364"/>
      <c r="P43" s="364"/>
      <c r="Q43" s="364"/>
      <c r="R43" s="364"/>
      <c r="S43" s="364"/>
      <c r="T43" s="364"/>
      <c r="U43" s="364"/>
      <c r="V43" s="364"/>
      <c r="W43" s="364"/>
      <c r="X43" s="365"/>
      <c r="Y43" s="363"/>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5"/>
      <c r="BF43" s="163"/>
      <c r="BG43" s="163"/>
      <c r="BH43" s="163"/>
      <c r="BI43" s="163"/>
      <c r="BJ43" s="163"/>
      <c r="BK43" s="163"/>
      <c r="BL43" s="163"/>
      <c r="BM43" s="163"/>
      <c r="BN43" s="163"/>
      <c r="BO43" s="163"/>
      <c r="BP43" s="163"/>
      <c r="BQ43" s="163"/>
      <c r="BR43" s="163"/>
      <c r="BS43" s="163"/>
      <c r="BT43" s="163"/>
      <c r="BU43" s="163"/>
      <c r="BV43" s="163"/>
      <c r="BW43" s="163"/>
      <c r="BX43" s="163"/>
      <c r="BY43" s="163"/>
    </row>
    <row r="44" spans="1:81" customFormat="1" ht="29.25" customHeight="1">
      <c r="A44" s="162">
        <v>5</v>
      </c>
      <c r="B44" s="162"/>
      <c r="C44" s="161"/>
      <c r="D44" s="161"/>
      <c r="E44" s="161"/>
      <c r="F44" s="161"/>
      <c r="G44" s="161"/>
      <c r="H44" s="161"/>
      <c r="I44" s="161"/>
      <c r="J44" s="161"/>
      <c r="K44" s="161"/>
      <c r="L44" s="161"/>
      <c r="M44" s="363"/>
      <c r="N44" s="364"/>
      <c r="O44" s="364"/>
      <c r="P44" s="364"/>
      <c r="Q44" s="364"/>
      <c r="R44" s="364"/>
      <c r="S44" s="364"/>
      <c r="T44" s="364"/>
      <c r="U44" s="364"/>
      <c r="V44" s="364"/>
      <c r="W44" s="364"/>
      <c r="X44" s="365"/>
      <c r="Y44" s="363"/>
      <c r="Z44" s="364"/>
      <c r="AA44" s="364"/>
      <c r="AB44" s="364"/>
      <c r="AC44" s="364"/>
      <c r="AD44" s="364"/>
      <c r="AE44" s="364"/>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364"/>
      <c r="BD44" s="364"/>
      <c r="BE44" s="365"/>
      <c r="BF44" s="163"/>
      <c r="BG44" s="163"/>
      <c r="BH44" s="163"/>
      <c r="BI44" s="163"/>
      <c r="BJ44" s="163"/>
      <c r="BK44" s="163"/>
      <c r="BL44" s="163"/>
      <c r="BM44" s="163"/>
      <c r="BN44" s="163"/>
      <c r="BO44" s="163"/>
      <c r="BP44" s="163"/>
      <c r="BQ44" s="163"/>
      <c r="BR44" s="163"/>
      <c r="BS44" s="163"/>
      <c r="BT44" s="163"/>
      <c r="BU44" s="163"/>
      <c r="BV44" s="163"/>
      <c r="BW44" s="163"/>
      <c r="BX44" s="163"/>
      <c r="BY44" s="163"/>
    </row>
    <row r="45" spans="1:81" customFormat="1" ht="29.25" customHeight="1">
      <c r="A45" s="162">
        <v>6</v>
      </c>
      <c r="B45" s="162"/>
      <c r="C45" s="161"/>
      <c r="D45" s="161"/>
      <c r="E45" s="161"/>
      <c r="F45" s="161"/>
      <c r="G45" s="161"/>
      <c r="H45" s="161"/>
      <c r="I45" s="161"/>
      <c r="J45" s="161"/>
      <c r="K45" s="161"/>
      <c r="L45" s="161"/>
      <c r="M45" s="363"/>
      <c r="N45" s="364"/>
      <c r="O45" s="364"/>
      <c r="P45" s="364"/>
      <c r="Q45" s="364"/>
      <c r="R45" s="364"/>
      <c r="S45" s="364"/>
      <c r="T45" s="364"/>
      <c r="U45" s="364"/>
      <c r="V45" s="364"/>
      <c r="W45" s="364"/>
      <c r="X45" s="365"/>
      <c r="Y45" s="363"/>
      <c r="Z45" s="364"/>
      <c r="AA45" s="364"/>
      <c r="AB45" s="364"/>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4"/>
      <c r="AY45" s="364"/>
      <c r="AZ45" s="364"/>
      <c r="BA45" s="364"/>
      <c r="BB45" s="364"/>
      <c r="BC45" s="364"/>
      <c r="BD45" s="364"/>
      <c r="BE45" s="365"/>
      <c r="BF45" s="163"/>
      <c r="BG45" s="163"/>
      <c r="BH45" s="163"/>
      <c r="BI45" s="163"/>
      <c r="BJ45" s="163"/>
      <c r="BK45" s="163"/>
      <c r="BL45" s="163"/>
      <c r="BM45" s="163"/>
      <c r="BN45" s="163"/>
      <c r="BO45" s="163"/>
      <c r="BP45" s="163"/>
      <c r="BQ45" s="163"/>
      <c r="BR45" s="163"/>
      <c r="BS45" s="163"/>
      <c r="BT45" s="163"/>
      <c r="BU45" s="163"/>
      <c r="BV45" s="163"/>
      <c r="BW45" s="163"/>
      <c r="BX45" s="163"/>
      <c r="BY45" s="163"/>
    </row>
    <row r="46" spans="1:81" customFormat="1" ht="29.25" customHeight="1">
      <c r="A46" s="162">
        <v>7</v>
      </c>
      <c r="B46" s="162"/>
      <c r="C46" s="161"/>
      <c r="D46" s="161"/>
      <c r="E46" s="161"/>
      <c r="F46" s="161"/>
      <c r="G46" s="161"/>
      <c r="H46" s="161"/>
      <c r="I46" s="161"/>
      <c r="J46" s="161"/>
      <c r="K46" s="161"/>
      <c r="L46" s="161"/>
      <c r="M46" s="363"/>
      <c r="N46" s="364"/>
      <c r="O46" s="364"/>
      <c r="P46" s="364"/>
      <c r="Q46" s="364"/>
      <c r="R46" s="364"/>
      <c r="S46" s="364"/>
      <c r="T46" s="364"/>
      <c r="U46" s="364"/>
      <c r="V46" s="364"/>
      <c r="W46" s="364"/>
      <c r="X46" s="365"/>
      <c r="Y46" s="363"/>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5"/>
      <c r="BF46" s="163"/>
      <c r="BG46" s="163"/>
      <c r="BH46" s="163"/>
      <c r="BI46" s="163"/>
      <c r="BJ46" s="163"/>
      <c r="BK46" s="163"/>
      <c r="BL46" s="163"/>
      <c r="BM46" s="163"/>
      <c r="BN46" s="163"/>
      <c r="BO46" s="163"/>
      <c r="BP46" s="163"/>
      <c r="BQ46" s="163"/>
      <c r="BR46" s="163"/>
      <c r="BS46" s="163"/>
      <c r="BT46" s="163"/>
      <c r="BU46" s="163"/>
      <c r="BV46" s="163"/>
      <c r="BW46" s="163"/>
      <c r="BX46" s="163"/>
      <c r="BY46" s="163"/>
    </row>
    <row r="47" spans="1:81" customFormat="1" ht="29.25" customHeight="1">
      <c r="A47" s="162">
        <v>8</v>
      </c>
      <c r="B47" s="162"/>
      <c r="C47" s="161"/>
      <c r="D47" s="161"/>
      <c r="E47" s="161"/>
      <c r="F47" s="161"/>
      <c r="G47" s="161"/>
      <c r="H47" s="161"/>
      <c r="I47" s="161"/>
      <c r="J47" s="161"/>
      <c r="K47" s="161"/>
      <c r="L47" s="161"/>
      <c r="M47" s="363"/>
      <c r="N47" s="364"/>
      <c r="O47" s="364"/>
      <c r="P47" s="364"/>
      <c r="Q47" s="364"/>
      <c r="R47" s="364"/>
      <c r="S47" s="364"/>
      <c r="T47" s="364"/>
      <c r="U47" s="364"/>
      <c r="V47" s="364"/>
      <c r="W47" s="364"/>
      <c r="X47" s="365"/>
      <c r="Y47" s="363"/>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5"/>
      <c r="BF47" s="163"/>
      <c r="BG47" s="163"/>
      <c r="BH47" s="163"/>
      <c r="BI47" s="163"/>
      <c r="BJ47" s="163"/>
      <c r="BK47" s="163"/>
      <c r="BL47" s="163"/>
      <c r="BM47" s="163"/>
      <c r="BN47" s="163"/>
      <c r="BO47" s="163"/>
      <c r="BP47" s="163"/>
      <c r="BQ47" s="163"/>
      <c r="BR47" s="163"/>
      <c r="BS47" s="163"/>
      <c r="BT47" s="163"/>
      <c r="BU47" s="163"/>
      <c r="BV47" s="163"/>
      <c r="BW47" s="163"/>
      <c r="BX47" s="163"/>
      <c r="BY47" s="163"/>
    </row>
    <row r="48" spans="1:81" customFormat="1" ht="29.25" customHeight="1">
      <c r="A48" s="162">
        <v>9</v>
      </c>
      <c r="B48" s="162"/>
      <c r="C48" s="161"/>
      <c r="D48" s="161"/>
      <c r="E48" s="161"/>
      <c r="F48" s="161"/>
      <c r="G48" s="161"/>
      <c r="H48" s="161"/>
      <c r="I48" s="161"/>
      <c r="J48" s="161"/>
      <c r="K48" s="161"/>
      <c r="L48" s="161"/>
      <c r="M48" s="363"/>
      <c r="N48" s="364"/>
      <c r="O48" s="364"/>
      <c r="P48" s="364"/>
      <c r="Q48" s="364"/>
      <c r="R48" s="364"/>
      <c r="S48" s="364"/>
      <c r="T48" s="364"/>
      <c r="U48" s="364"/>
      <c r="V48" s="364"/>
      <c r="W48" s="364"/>
      <c r="X48" s="365"/>
      <c r="Y48" s="363"/>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5"/>
      <c r="BF48" s="163"/>
      <c r="BG48" s="163"/>
      <c r="BH48" s="163"/>
      <c r="BI48" s="163"/>
      <c r="BJ48" s="163"/>
      <c r="BK48" s="163"/>
      <c r="BL48" s="163"/>
      <c r="BM48" s="163"/>
      <c r="BN48" s="163"/>
      <c r="BO48" s="163"/>
      <c r="BP48" s="163"/>
      <c r="BQ48" s="163"/>
      <c r="BR48" s="163"/>
      <c r="BS48" s="163"/>
      <c r="BT48" s="163"/>
      <c r="BU48" s="163"/>
      <c r="BV48" s="163"/>
      <c r="BW48" s="163"/>
      <c r="BX48" s="163"/>
      <c r="BY48" s="163"/>
    </row>
    <row r="49" spans="1:81" customFormat="1" ht="29.25" customHeight="1">
      <c r="A49" s="162">
        <v>10</v>
      </c>
      <c r="B49" s="162"/>
      <c r="C49" s="161"/>
      <c r="D49" s="161"/>
      <c r="E49" s="161"/>
      <c r="F49" s="161"/>
      <c r="G49" s="161"/>
      <c r="H49" s="161"/>
      <c r="I49" s="161"/>
      <c r="J49" s="161"/>
      <c r="K49" s="161"/>
      <c r="L49" s="161"/>
      <c r="M49" s="363"/>
      <c r="N49" s="364"/>
      <c r="O49" s="364"/>
      <c r="P49" s="364"/>
      <c r="Q49" s="364"/>
      <c r="R49" s="364"/>
      <c r="S49" s="364"/>
      <c r="T49" s="364"/>
      <c r="U49" s="364"/>
      <c r="V49" s="364"/>
      <c r="W49" s="364"/>
      <c r="X49" s="365"/>
      <c r="Y49" s="363"/>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5"/>
      <c r="BF49" s="163"/>
      <c r="BG49" s="163"/>
      <c r="BH49" s="163"/>
      <c r="BI49" s="163"/>
      <c r="BJ49" s="163"/>
      <c r="BK49" s="163"/>
      <c r="BL49" s="163"/>
      <c r="BM49" s="163"/>
      <c r="BN49" s="163"/>
      <c r="BO49" s="163"/>
      <c r="BP49" s="163"/>
      <c r="BQ49" s="163"/>
      <c r="BR49" s="163"/>
      <c r="BS49" s="163"/>
      <c r="BT49" s="163"/>
      <c r="BU49" s="163"/>
      <c r="BV49" s="163"/>
      <c r="BW49" s="163"/>
      <c r="BX49" s="163"/>
      <c r="BY49" s="163"/>
    </row>
    <row r="50" spans="1:81" customFormat="1" ht="29.25" customHeight="1">
      <c r="A50" s="156" t="s">
        <v>16</v>
      </c>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F50" s="157">
        <f>SUM(BF40:BY49)</f>
        <v>0</v>
      </c>
      <c r="BG50" s="157"/>
      <c r="BH50" s="157"/>
      <c r="BI50" s="157"/>
      <c r="BJ50" s="157"/>
      <c r="BK50" s="157"/>
      <c r="BL50" s="157"/>
      <c r="BM50" s="157"/>
      <c r="BN50" s="157"/>
      <c r="BO50" s="157"/>
      <c r="BP50" s="157"/>
      <c r="BQ50" s="157"/>
      <c r="BR50" s="157"/>
      <c r="BS50" s="157"/>
      <c r="BT50" s="157"/>
      <c r="BU50" s="157"/>
      <c r="BV50" s="157"/>
      <c r="BW50" s="157"/>
      <c r="BX50" s="157"/>
      <c r="BY50" s="157"/>
    </row>
    <row r="51" spans="1:81" ht="8.25" customHeight="1">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7"/>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7"/>
      <c r="BJ51" s="19"/>
      <c r="BK51" s="19"/>
      <c r="BL51" s="19"/>
      <c r="BM51" s="19"/>
      <c r="BN51" s="19"/>
      <c r="BO51" s="19"/>
      <c r="BP51" s="19"/>
      <c r="BQ51" s="19"/>
      <c r="BR51" s="19"/>
      <c r="BS51" s="19"/>
      <c r="BT51" s="19"/>
      <c r="BU51" s="19"/>
      <c r="BV51" s="19"/>
      <c r="BW51" s="19"/>
      <c r="BX51" s="19"/>
      <c r="BY51" s="19"/>
    </row>
    <row r="52" spans="1:81" ht="8.25" customHeight="1">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7"/>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7"/>
      <c r="BJ52" s="19"/>
      <c r="BK52" s="19"/>
      <c r="BL52" s="19"/>
      <c r="BM52" s="19"/>
      <c r="BN52" s="19"/>
      <c r="BO52" s="19"/>
      <c r="BP52" s="19"/>
      <c r="BQ52" s="19"/>
      <c r="BR52" s="19"/>
      <c r="BS52" s="19"/>
      <c r="BT52" s="19"/>
      <c r="BU52" s="19"/>
      <c r="BV52" s="19"/>
      <c r="BW52" s="19"/>
      <c r="BX52" s="19"/>
      <c r="BY52" s="19"/>
    </row>
    <row r="53" spans="1:81" ht="8.25" customHeight="1">
      <c r="A53" s="172" t="s">
        <v>17</v>
      </c>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258" t="e" cm="1">
        <f t="array" ref="AF53">_xlfn.IFS(N35="有",CB54,N35="無",CC54)</f>
        <v>#N/A</v>
      </c>
      <c r="AG53" s="258"/>
      <c r="AH53" s="258"/>
      <c r="AI53" s="258"/>
      <c r="AJ53" s="258"/>
      <c r="AK53" s="258"/>
      <c r="AL53" s="258"/>
      <c r="AM53" s="258"/>
      <c r="AN53" s="258"/>
      <c r="AO53" s="258"/>
      <c r="AP53" s="258"/>
      <c r="AQ53" s="258"/>
      <c r="AR53" s="258"/>
      <c r="AS53" s="258"/>
      <c r="AT53" s="258"/>
      <c r="AU53" s="258"/>
      <c r="AV53" s="258"/>
      <c r="AW53" s="258"/>
      <c r="AX53" s="258"/>
      <c r="AY53" s="258"/>
      <c r="AZ53" s="258"/>
      <c r="BA53" s="258"/>
      <c r="BB53" s="258"/>
      <c r="BC53" s="258"/>
      <c r="BD53" s="258"/>
      <c r="BE53" s="258"/>
      <c r="BF53" s="258"/>
      <c r="BG53" s="258"/>
      <c r="BH53" s="258"/>
      <c r="BI53" s="258"/>
      <c r="BJ53" s="258"/>
      <c r="BK53" s="258"/>
      <c r="BL53" s="258"/>
      <c r="BM53" s="258"/>
      <c r="BN53" s="258"/>
      <c r="BO53" s="258"/>
      <c r="BP53" s="258"/>
      <c r="BQ53" s="258"/>
      <c r="BR53" s="258"/>
      <c r="BS53" s="258"/>
      <c r="BT53" s="258"/>
      <c r="BU53" s="258"/>
      <c r="BV53" s="258"/>
      <c r="BW53" s="258"/>
      <c r="BX53" s="258"/>
      <c r="BY53" s="258"/>
    </row>
    <row r="54" spans="1:81" ht="16.5" customHeight="1">
      <c r="A54" s="172"/>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258"/>
      <c r="AG54" s="258"/>
      <c r="AH54" s="258"/>
      <c r="AI54" s="258"/>
      <c r="AJ54" s="258"/>
      <c r="AK54" s="258"/>
      <c r="AL54" s="258"/>
      <c r="AM54" s="258"/>
      <c r="AN54" s="258"/>
      <c r="AO54" s="258"/>
      <c r="AP54" s="258"/>
      <c r="AQ54" s="258"/>
      <c r="AR54" s="258"/>
      <c r="AS54" s="258"/>
      <c r="AT54" s="258"/>
      <c r="AU54" s="258"/>
      <c r="AV54" s="258"/>
      <c r="AW54" s="258"/>
      <c r="AX54" s="258"/>
      <c r="AY54" s="258"/>
      <c r="AZ54" s="258"/>
      <c r="BA54" s="258"/>
      <c r="BB54" s="258"/>
      <c r="BC54" s="258"/>
      <c r="BD54" s="258"/>
      <c r="BE54" s="258"/>
      <c r="BF54" s="258"/>
      <c r="BG54" s="258"/>
      <c r="BH54" s="258"/>
      <c r="BI54" s="258"/>
      <c r="BJ54" s="258"/>
      <c r="BK54" s="258"/>
      <c r="BL54" s="258"/>
      <c r="BM54" s="258"/>
      <c r="BN54" s="258"/>
      <c r="BO54" s="258"/>
      <c r="BP54" s="258"/>
      <c r="BQ54" s="258"/>
      <c r="BR54" s="258"/>
      <c r="BS54" s="258"/>
      <c r="BT54" s="258"/>
      <c r="BU54" s="258"/>
      <c r="BV54" s="258"/>
      <c r="BW54" s="258"/>
      <c r="BX54" s="258"/>
      <c r="BY54" s="258"/>
      <c r="CB54" s="10" t="s">
        <v>161</v>
      </c>
      <c r="CC54" s="10" t="s">
        <v>159</v>
      </c>
    </row>
    <row r="55" spans="1:81" ht="8.25" customHeight="1">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c r="BV55" s="259"/>
      <c r="BW55" s="259"/>
      <c r="BX55" s="259"/>
      <c r="BY55" s="259"/>
    </row>
    <row r="56" spans="1:81" ht="12.75" customHeight="1">
      <c r="A56" s="228" t="s">
        <v>18</v>
      </c>
      <c r="B56" s="229"/>
      <c r="C56" s="229"/>
      <c r="D56" s="229"/>
      <c r="E56" s="229"/>
      <c r="F56" s="229"/>
      <c r="G56" s="229"/>
      <c r="H56" s="229"/>
      <c r="I56" s="229"/>
      <c r="J56" s="229"/>
      <c r="K56" s="229"/>
      <c r="L56" s="229"/>
      <c r="M56" s="230"/>
      <c r="N56" s="237"/>
      <c r="O56" s="238"/>
      <c r="P56" s="238"/>
      <c r="Q56" s="238"/>
      <c r="R56" s="238"/>
      <c r="S56" s="238"/>
      <c r="T56" s="238"/>
      <c r="U56" s="238"/>
      <c r="V56" s="238"/>
      <c r="W56" s="238"/>
      <c r="X56" s="238"/>
      <c r="Y56" s="238"/>
      <c r="Z56" s="238"/>
      <c r="AA56" s="238"/>
      <c r="AB56" s="183" t="s">
        <v>19</v>
      </c>
      <c r="AC56" s="246"/>
      <c r="AD56" s="246"/>
      <c r="AE56" s="246"/>
      <c r="AF56" s="246"/>
      <c r="AG56" s="246"/>
      <c r="AH56" s="247"/>
      <c r="AI56" s="254"/>
      <c r="AJ56" s="210"/>
      <c r="AK56" s="210"/>
      <c r="AL56" s="210"/>
      <c r="AM56" s="210"/>
      <c r="AN56" s="210"/>
      <c r="AO56" s="210"/>
      <c r="AP56" s="213"/>
      <c r="AQ56" s="228" t="s">
        <v>20</v>
      </c>
      <c r="AR56" s="229"/>
      <c r="AS56" s="229"/>
      <c r="AT56" s="229"/>
      <c r="AU56" s="229"/>
      <c r="AV56" s="229"/>
      <c r="AW56" s="229"/>
      <c r="AX56" s="229"/>
      <c r="AY56" s="229"/>
      <c r="AZ56" s="229"/>
      <c r="BA56" s="230"/>
      <c r="BB56" s="237"/>
      <c r="BC56" s="238"/>
      <c r="BD56" s="238"/>
      <c r="BE56" s="238"/>
      <c r="BF56" s="238"/>
      <c r="BG56" s="238"/>
      <c r="BH56" s="238"/>
      <c r="BI56" s="238"/>
      <c r="BJ56" s="238"/>
      <c r="BK56" s="238"/>
      <c r="BL56" s="238"/>
      <c r="BM56" s="239"/>
      <c r="BN56" s="183" t="s">
        <v>21</v>
      </c>
      <c r="BO56" s="246"/>
      <c r="BP56" s="246"/>
      <c r="BQ56" s="246"/>
      <c r="BR56" s="246"/>
      <c r="BS56" s="247"/>
      <c r="BT56" s="254"/>
      <c r="BU56" s="210"/>
      <c r="BV56" s="210"/>
      <c r="BW56" s="210"/>
      <c r="BX56" s="210"/>
      <c r="BY56" s="213"/>
    </row>
    <row r="57" spans="1:81" ht="12.75" customHeight="1">
      <c r="A57" s="231"/>
      <c r="B57" s="232"/>
      <c r="C57" s="232"/>
      <c r="D57" s="232"/>
      <c r="E57" s="232"/>
      <c r="F57" s="232"/>
      <c r="G57" s="232"/>
      <c r="H57" s="232"/>
      <c r="I57" s="232"/>
      <c r="J57" s="232"/>
      <c r="K57" s="232"/>
      <c r="L57" s="232"/>
      <c r="M57" s="233"/>
      <c r="N57" s="240"/>
      <c r="O57" s="241"/>
      <c r="P57" s="241"/>
      <c r="Q57" s="241"/>
      <c r="R57" s="241"/>
      <c r="S57" s="241"/>
      <c r="T57" s="241"/>
      <c r="U57" s="241"/>
      <c r="V57" s="241"/>
      <c r="W57" s="241"/>
      <c r="X57" s="241"/>
      <c r="Y57" s="241"/>
      <c r="Z57" s="241"/>
      <c r="AA57" s="241"/>
      <c r="AB57" s="248"/>
      <c r="AC57" s="249"/>
      <c r="AD57" s="249"/>
      <c r="AE57" s="249"/>
      <c r="AF57" s="249"/>
      <c r="AG57" s="249"/>
      <c r="AH57" s="250"/>
      <c r="AI57" s="255"/>
      <c r="AJ57" s="211"/>
      <c r="AK57" s="211"/>
      <c r="AL57" s="211"/>
      <c r="AM57" s="211"/>
      <c r="AN57" s="211"/>
      <c r="AO57" s="211"/>
      <c r="AP57" s="214"/>
      <c r="AQ57" s="231"/>
      <c r="AR57" s="232"/>
      <c r="AS57" s="232"/>
      <c r="AT57" s="232"/>
      <c r="AU57" s="232"/>
      <c r="AV57" s="232"/>
      <c r="AW57" s="232"/>
      <c r="AX57" s="232"/>
      <c r="AY57" s="232"/>
      <c r="AZ57" s="232"/>
      <c r="BA57" s="233"/>
      <c r="BB57" s="240"/>
      <c r="BC57" s="241"/>
      <c r="BD57" s="241"/>
      <c r="BE57" s="241"/>
      <c r="BF57" s="241"/>
      <c r="BG57" s="241"/>
      <c r="BH57" s="241"/>
      <c r="BI57" s="241"/>
      <c r="BJ57" s="241"/>
      <c r="BK57" s="241"/>
      <c r="BL57" s="241"/>
      <c r="BM57" s="242"/>
      <c r="BN57" s="248"/>
      <c r="BO57" s="249"/>
      <c r="BP57" s="249"/>
      <c r="BQ57" s="249"/>
      <c r="BR57" s="249"/>
      <c r="BS57" s="250"/>
      <c r="BT57" s="255"/>
      <c r="BU57" s="211"/>
      <c r="BV57" s="211"/>
      <c r="BW57" s="211"/>
      <c r="BX57" s="211"/>
      <c r="BY57" s="214"/>
    </row>
    <row r="58" spans="1:81" ht="12.75" customHeight="1">
      <c r="A58" s="234"/>
      <c r="B58" s="235"/>
      <c r="C58" s="235"/>
      <c r="D58" s="235"/>
      <c r="E58" s="235"/>
      <c r="F58" s="235"/>
      <c r="G58" s="235"/>
      <c r="H58" s="235"/>
      <c r="I58" s="235"/>
      <c r="J58" s="235"/>
      <c r="K58" s="235"/>
      <c r="L58" s="235"/>
      <c r="M58" s="236"/>
      <c r="N58" s="243"/>
      <c r="O58" s="244"/>
      <c r="P58" s="244"/>
      <c r="Q58" s="244"/>
      <c r="R58" s="244"/>
      <c r="S58" s="244"/>
      <c r="T58" s="244"/>
      <c r="U58" s="244"/>
      <c r="V58" s="244"/>
      <c r="W58" s="244"/>
      <c r="X58" s="244"/>
      <c r="Y58" s="244"/>
      <c r="Z58" s="244"/>
      <c r="AA58" s="244"/>
      <c r="AB58" s="251"/>
      <c r="AC58" s="252"/>
      <c r="AD58" s="252"/>
      <c r="AE58" s="252"/>
      <c r="AF58" s="252"/>
      <c r="AG58" s="252"/>
      <c r="AH58" s="253"/>
      <c r="AI58" s="256"/>
      <c r="AJ58" s="212"/>
      <c r="AK58" s="212"/>
      <c r="AL58" s="212"/>
      <c r="AM58" s="212"/>
      <c r="AN58" s="212"/>
      <c r="AO58" s="212"/>
      <c r="AP58" s="215"/>
      <c r="AQ58" s="234"/>
      <c r="AR58" s="235"/>
      <c r="AS58" s="235"/>
      <c r="AT58" s="235"/>
      <c r="AU58" s="235"/>
      <c r="AV58" s="235"/>
      <c r="AW58" s="235"/>
      <c r="AX58" s="235"/>
      <c r="AY58" s="235"/>
      <c r="AZ58" s="235"/>
      <c r="BA58" s="236"/>
      <c r="BB58" s="243"/>
      <c r="BC58" s="244"/>
      <c r="BD58" s="244"/>
      <c r="BE58" s="244"/>
      <c r="BF58" s="244"/>
      <c r="BG58" s="244"/>
      <c r="BH58" s="244"/>
      <c r="BI58" s="244"/>
      <c r="BJ58" s="244"/>
      <c r="BK58" s="244"/>
      <c r="BL58" s="244"/>
      <c r="BM58" s="245"/>
      <c r="BN58" s="251"/>
      <c r="BO58" s="252"/>
      <c r="BP58" s="252"/>
      <c r="BQ58" s="252"/>
      <c r="BR58" s="252"/>
      <c r="BS58" s="253"/>
      <c r="BT58" s="256"/>
      <c r="BU58" s="212"/>
      <c r="BV58" s="212"/>
      <c r="BW58" s="212"/>
      <c r="BX58" s="212"/>
      <c r="BY58" s="215"/>
    </row>
    <row r="59" spans="1:81" ht="12.75" customHeight="1">
      <c r="A59" s="204" t="s">
        <v>22</v>
      </c>
      <c r="B59" s="205"/>
      <c r="C59" s="205"/>
      <c r="D59" s="205"/>
      <c r="E59" s="205"/>
      <c r="F59" s="205"/>
      <c r="G59" s="205"/>
      <c r="H59" s="205"/>
      <c r="I59" s="205"/>
      <c r="J59" s="205"/>
      <c r="K59" s="205"/>
      <c r="L59" s="205"/>
      <c r="M59" s="206"/>
      <c r="N59" s="219"/>
      <c r="O59" s="220"/>
      <c r="P59" s="220"/>
      <c r="Q59" s="220"/>
      <c r="R59" s="220"/>
      <c r="S59" s="220"/>
      <c r="T59" s="220"/>
      <c r="U59" s="220"/>
      <c r="V59" s="220"/>
      <c r="W59" s="220"/>
      <c r="X59" s="220"/>
      <c r="Y59" s="220"/>
      <c r="Z59" s="220"/>
      <c r="AA59" s="225"/>
      <c r="AB59" s="183" t="s">
        <v>23</v>
      </c>
      <c r="AC59" s="184"/>
      <c r="AD59" s="184"/>
      <c r="AE59" s="184"/>
      <c r="AF59" s="184"/>
      <c r="AG59" s="184"/>
      <c r="AH59" s="184"/>
      <c r="AI59" s="189"/>
      <c r="AJ59" s="190"/>
      <c r="AK59" s="190"/>
      <c r="AL59" s="190"/>
      <c r="AM59" s="190"/>
      <c r="AN59" s="190"/>
      <c r="AO59" s="190"/>
      <c r="AP59" s="191"/>
      <c r="AQ59" s="198" t="s">
        <v>5</v>
      </c>
      <c r="AR59" s="199"/>
      <c r="AS59" s="199"/>
      <c r="AT59" s="199"/>
      <c r="AU59" s="199"/>
      <c r="AV59" s="199"/>
      <c r="AW59" s="199"/>
      <c r="AX59" s="199"/>
      <c r="AY59" s="199"/>
      <c r="AZ59" s="199"/>
      <c r="BA59" s="200"/>
      <c r="BB59" s="201"/>
      <c r="BC59" s="202"/>
      <c r="BD59" s="202"/>
      <c r="BE59" s="202"/>
      <c r="BF59" s="202"/>
      <c r="BG59" s="202"/>
      <c r="BH59" s="202"/>
      <c r="BI59" s="202"/>
      <c r="BJ59" s="202"/>
      <c r="BK59" s="202"/>
      <c r="BL59" s="202"/>
      <c r="BM59" s="202"/>
      <c r="BN59" s="202"/>
      <c r="BO59" s="202"/>
      <c r="BP59" s="202"/>
      <c r="BQ59" s="202"/>
      <c r="BR59" s="202"/>
      <c r="BS59" s="202"/>
      <c r="BT59" s="202"/>
      <c r="BU59" s="202"/>
      <c r="BV59" s="202"/>
      <c r="BW59" s="202"/>
      <c r="BX59" s="202"/>
      <c r="BY59" s="203"/>
    </row>
    <row r="60" spans="1:81" ht="12.75" customHeight="1">
      <c r="A60" s="216"/>
      <c r="B60" s="217"/>
      <c r="C60" s="217"/>
      <c r="D60" s="217"/>
      <c r="E60" s="217"/>
      <c r="F60" s="217"/>
      <c r="G60" s="217"/>
      <c r="H60" s="217"/>
      <c r="I60" s="217"/>
      <c r="J60" s="217"/>
      <c r="K60" s="217"/>
      <c r="L60" s="217"/>
      <c r="M60" s="218"/>
      <c r="N60" s="221"/>
      <c r="O60" s="222"/>
      <c r="P60" s="222"/>
      <c r="Q60" s="222"/>
      <c r="R60" s="222"/>
      <c r="S60" s="222"/>
      <c r="T60" s="222"/>
      <c r="U60" s="222"/>
      <c r="V60" s="222"/>
      <c r="W60" s="222"/>
      <c r="X60" s="222"/>
      <c r="Y60" s="222"/>
      <c r="Z60" s="222"/>
      <c r="AA60" s="226"/>
      <c r="AB60" s="185"/>
      <c r="AC60" s="186"/>
      <c r="AD60" s="186"/>
      <c r="AE60" s="186"/>
      <c r="AF60" s="186"/>
      <c r="AG60" s="186"/>
      <c r="AH60" s="186"/>
      <c r="AI60" s="192"/>
      <c r="AJ60" s="193"/>
      <c r="AK60" s="193"/>
      <c r="AL60" s="193"/>
      <c r="AM60" s="193"/>
      <c r="AN60" s="193"/>
      <c r="AO60" s="193"/>
      <c r="AP60" s="194"/>
      <c r="AQ60" s="204" t="s">
        <v>24</v>
      </c>
      <c r="AR60" s="205"/>
      <c r="AS60" s="205"/>
      <c r="AT60" s="205"/>
      <c r="AU60" s="205"/>
      <c r="AV60" s="205"/>
      <c r="AW60" s="205"/>
      <c r="AX60" s="205"/>
      <c r="AY60" s="205"/>
      <c r="AZ60" s="205"/>
      <c r="BA60" s="206"/>
      <c r="BB60" s="189"/>
      <c r="BC60" s="190"/>
      <c r="BD60" s="190"/>
      <c r="BE60" s="190"/>
      <c r="BF60" s="190"/>
      <c r="BG60" s="190"/>
      <c r="BH60" s="190"/>
      <c r="BI60" s="190"/>
      <c r="BJ60" s="190"/>
      <c r="BK60" s="190"/>
      <c r="BL60" s="190"/>
      <c r="BM60" s="190"/>
      <c r="BN60" s="190"/>
      <c r="BO60" s="190"/>
      <c r="BP60" s="190"/>
      <c r="BQ60" s="190"/>
      <c r="BR60" s="190"/>
      <c r="BS60" s="190"/>
      <c r="BT60" s="190"/>
      <c r="BU60" s="190"/>
      <c r="BV60" s="190"/>
      <c r="BW60" s="190"/>
      <c r="BX60" s="190"/>
      <c r="BY60" s="191"/>
    </row>
    <row r="61" spans="1:81" ht="12.75" customHeight="1">
      <c r="A61" s="207"/>
      <c r="B61" s="208"/>
      <c r="C61" s="208"/>
      <c r="D61" s="208"/>
      <c r="E61" s="208"/>
      <c r="F61" s="208"/>
      <c r="G61" s="208"/>
      <c r="H61" s="208"/>
      <c r="I61" s="208"/>
      <c r="J61" s="208"/>
      <c r="K61" s="208"/>
      <c r="L61" s="208"/>
      <c r="M61" s="209"/>
      <c r="N61" s="223"/>
      <c r="O61" s="224"/>
      <c r="P61" s="224"/>
      <c r="Q61" s="224"/>
      <c r="R61" s="224"/>
      <c r="S61" s="224"/>
      <c r="T61" s="224"/>
      <c r="U61" s="224"/>
      <c r="V61" s="224"/>
      <c r="W61" s="224"/>
      <c r="X61" s="224"/>
      <c r="Y61" s="224"/>
      <c r="Z61" s="224"/>
      <c r="AA61" s="227"/>
      <c r="AB61" s="187"/>
      <c r="AC61" s="188"/>
      <c r="AD61" s="188"/>
      <c r="AE61" s="188"/>
      <c r="AF61" s="188"/>
      <c r="AG61" s="188"/>
      <c r="AH61" s="188"/>
      <c r="AI61" s="195"/>
      <c r="AJ61" s="196"/>
      <c r="AK61" s="196"/>
      <c r="AL61" s="196"/>
      <c r="AM61" s="196"/>
      <c r="AN61" s="196"/>
      <c r="AO61" s="196"/>
      <c r="AP61" s="197"/>
      <c r="AQ61" s="207"/>
      <c r="AR61" s="208"/>
      <c r="AS61" s="208"/>
      <c r="AT61" s="208"/>
      <c r="AU61" s="208"/>
      <c r="AV61" s="208"/>
      <c r="AW61" s="208"/>
      <c r="AX61" s="208"/>
      <c r="AY61" s="208"/>
      <c r="AZ61" s="208"/>
      <c r="BA61" s="209"/>
      <c r="BB61" s="195"/>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7"/>
    </row>
    <row r="62" spans="1:81" ht="17.25" customHeight="1">
      <c r="A62" s="171" t="s">
        <v>25</v>
      </c>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c r="AU62" s="171"/>
      <c r="AV62" s="171"/>
      <c r="AW62" s="171"/>
      <c r="AX62" s="171"/>
      <c r="AY62" s="171"/>
      <c r="AZ62" s="171"/>
      <c r="BA62" s="171"/>
      <c r="BB62" s="171"/>
      <c r="BC62" s="171"/>
      <c r="BD62" s="171"/>
      <c r="BE62" s="171"/>
      <c r="BF62" s="171"/>
      <c r="BG62" s="171"/>
      <c r="BH62" s="171"/>
      <c r="BI62" s="171"/>
      <c r="BJ62" s="171"/>
      <c r="BK62" s="171"/>
      <c r="BL62" s="171"/>
      <c r="BM62" s="171"/>
      <c r="BN62" s="171"/>
      <c r="BO62" s="171"/>
      <c r="BP62" s="171"/>
      <c r="BQ62" s="171"/>
      <c r="BR62" s="171"/>
      <c r="BS62" s="171"/>
      <c r="BT62" s="171"/>
      <c r="BU62" s="171"/>
      <c r="BV62" s="171"/>
      <c r="BW62" s="171"/>
      <c r="BX62" s="171"/>
      <c r="BY62" s="171"/>
    </row>
    <row r="63" spans="1:81" ht="5.25" customHeight="1">
      <c r="A63" s="18"/>
      <c r="B63" s="18"/>
      <c r="C63" s="18"/>
      <c r="D63" s="18"/>
      <c r="E63" s="18"/>
      <c r="F63" s="18"/>
      <c r="G63" s="18"/>
      <c r="H63" s="18"/>
      <c r="I63" s="18"/>
      <c r="J63" s="18"/>
      <c r="K63" s="18"/>
      <c r="L63" s="21"/>
      <c r="M63" s="21"/>
      <c r="N63" s="21"/>
      <c r="O63" s="21"/>
      <c r="P63" s="21"/>
      <c r="Q63" s="22"/>
      <c r="R63" s="21"/>
      <c r="S63" s="21"/>
      <c r="T63" s="21"/>
      <c r="U63" s="21"/>
      <c r="V63" s="21"/>
      <c r="W63" s="21"/>
      <c r="X63" s="17"/>
      <c r="Y63" s="17"/>
      <c r="Z63" s="17"/>
      <c r="AA63" s="17"/>
      <c r="AB63" s="17"/>
      <c r="AC63" s="17"/>
      <c r="AD63" s="17"/>
      <c r="AE63" s="17"/>
      <c r="AF63" s="17"/>
      <c r="AG63" s="17"/>
      <c r="AH63" s="17"/>
      <c r="AI63" s="17"/>
      <c r="AJ63" s="17"/>
      <c r="AK63" s="17"/>
      <c r="AL63" s="17"/>
      <c r="AM63" s="17"/>
      <c r="AN63" s="17"/>
      <c r="AO63" s="21"/>
      <c r="AP63" s="21"/>
      <c r="AQ63" s="21"/>
      <c r="AR63" s="21"/>
      <c r="AS63" s="21"/>
      <c r="AT63" s="21"/>
      <c r="AU63" s="21"/>
      <c r="AV63" s="21"/>
      <c r="AW63" s="21"/>
      <c r="AX63" s="21"/>
      <c r="AY63" s="21"/>
      <c r="AZ63" s="17"/>
      <c r="BA63" s="17"/>
      <c r="BB63" s="17"/>
      <c r="BC63" s="17"/>
      <c r="BD63" s="17"/>
      <c r="BE63" s="17"/>
      <c r="BF63" s="17"/>
      <c r="BG63" s="17"/>
      <c r="BH63" s="17"/>
      <c r="BI63" s="17"/>
      <c r="BJ63" s="17"/>
      <c r="BK63" s="17"/>
      <c r="BL63" s="17"/>
      <c r="BM63" s="17"/>
      <c r="BN63" s="17"/>
      <c r="BO63" s="17"/>
      <c r="BP63" s="21"/>
      <c r="BQ63" s="21"/>
      <c r="BR63" s="21"/>
      <c r="BS63" s="21"/>
      <c r="BT63" s="21"/>
      <c r="BU63" s="21"/>
      <c r="BV63" s="21"/>
      <c r="BW63" s="21"/>
      <c r="BX63" s="21"/>
      <c r="BY63" s="21"/>
    </row>
    <row r="64" spans="1:81" ht="8.25" customHeight="1">
      <c r="A64" s="172" t="s">
        <v>26</v>
      </c>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c r="AA64" s="172"/>
      <c r="AB64" s="172"/>
      <c r="AC64" s="172"/>
      <c r="AD64" s="172"/>
      <c r="AE64" s="172"/>
      <c r="AF64" s="17"/>
      <c r="AG64" s="19"/>
      <c r="AH64" s="19"/>
      <c r="AI64" s="19"/>
      <c r="AJ64" s="19"/>
      <c r="AK64" s="19"/>
      <c r="AL64" s="19"/>
      <c r="AM64" s="19"/>
      <c r="AN64" s="19"/>
      <c r="AO64" s="19"/>
      <c r="AP64" s="19"/>
      <c r="AQ64" s="19"/>
      <c r="AR64" s="19"/>
      <c r="AS64" s="19"/>
      <c r="AT64" s="19"/>
      <c r="AU64" s="19"/>
      <c r="AV64" s="19"/>
      <c r="AW64" s="19"/>
      <c r="AX64" s="19"/>
      <c r="AY64" s="20"/>
      <c r="AZ64" s="20"/>
      <c r="BA64" s="20"/>
      <c r="BB64" s="20"/>
      <c r="BC64" s="20"/>
      <c r="BD64" s="20"/>
      <c r="BE64" s="20"/>
      <c r="BF64" s="20"/>
      <c r="BG64" s="20"/>
      <c r="BH64" s="20"/>
      <c r="BI64" s="17"/>
      <c r="BJ64" s="19"/>
      <c r="BK64" s="19"/>
      <c r="BL64" s="19"/>
      <c r="BM64" s="19"/>
      <c r="BN64" s="19"/>
      <c r="BO64" s="19"/>
      <c r="BP64" s="19"/>
      <c r="BQ64" s="19"/>
      <c r="BR64" s="19"/>
      <c r="BS64" s="19"/>
      <c r="BT64" s="19"/>
      <c r="BU64" s="19"/>
      <c r="BV64" s="19"/>
      <c r="BW64" s="19"/>
      <c r="BX64" s="19"/>
      <c r="BY64" s="19"/>
    </row>
    <row r="65" spans="1:77" ht="8.25" customHeight="1">
      <c r="A65" s="172"/>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c r="AD65" s="172"/>
      <c r="AE65" s="172"/>
      <c r="AF65" s="17"/>
      <c r="AG65" s="19"/>
      <c r="AH65" s="19"/>
      <c r="AI65" s="19"/>
      <c r="AJ65" s="19"/>
      <c r="AK65" s="19"/>
      <c r="AL65" s="19"/>
      <c r="AM65" s="19"/>
      <c r="AN65" s="19"/>
      <c r="AO65" s="19"/>
      <c r="AP65" s="19"/>
      <c r="AQ65" s="19"/>
      <c r="AR65" s="19"/>
      <c r="AS65" s="19"/>
      <c r="AT65" s="19"/>
      <c r="AU65" s="19"/>
      <c r="AV65" s="19"/>
      <c r="AW65" s="19"/>
      <c r="AX65" s="19"/>
      <c r="AY65" s="20"/>
      <c r="AZ65" s="20"/>
      <c r="BA65" s="20"/>
      <c r="BB65" s="20"/>
      <c r="BC65" s="20"/>
      <c r="BD65" s="20"/>
      <c r="BE65" s="20"/>
      <c r="BF65" s="20"/>
      <c r="BG65" s="20"/>
      <c r="BH65" s="20"/>
      <c r="BI65" s="17"/>
      <c r="BJ65" s="19"/>
      <c r="BK65" s="19"/>
      <c r="BL65" s="19"/>
      <c r="BM65" s="19"/>
      <c r="BN65" s="19"/>
      <c r="BO65" s="19"/>
      <c r="BP65" s="19"/>
      <c r="BQ65" s="19"/>
      <c r="BR65" s="19"/>
      <c r="BS65" s="19"/>
      <c r="BT65" s="19"/>
      <c r="BU65" s="19"/>
      <c r="BV65" s="19"/>
      <c r="BW65" s="19"/>
      <c r="BX65" s="19"/>
      <c r="BY65" s="19"/>
    </row>
    <row r="66" spans="1:77" ht="8.25" customHeight="1">
      <c r="A66" s="172"/>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c r="AA66" s="172"/>
      <c r="AB66" s="172"/>
      <c r="AC66" s="172"/>
      <c r="AD66" s="172"/>
      <c r="AE66" s="172"/>
      <c r="AF66" s="17"/>
      <c r="AG66" s="19"/>
      <c r="AH66" s="19"/>
      <c r="AI66" s="19"/>
      <c r="AJ66" s="19"/>
      <c r="AK66" s="19"/>
      <c r="AL66" s="19"/>
      <c r="AM66" s="19"/>
      <c r="AN66" s="19"/>
      <c r="AO66" s="19"/>
      <c r="AP66" s="19"/>
      <c r="AQ66" s="19"/>
      <c r="AR66" s="19"/>
      <c r="AS66" s="19"/>
      <c r="AT66" s="19"/>
      <c r="AU66" s="19"/>
      <c r="AV66" s="19"/>
      <c r="AW66" s="19"/>
      <c r="AX66" s="19"/>
      <c r="AY66" s="20"/>
      <c r="AZ66" s="20"/>
      <c r="BA66" s="20"/>
      <c r="BB66" s="20"/>
      <c r="BC66" s="20"/>
      <c r="BD66" s="20"/>
      <c r="BE66" s="20"/>
      <c r="BF66" s="20"/>
      <c r="BG66" s="20"/>
      <c r="BH66" s="20"/>
      <c r="BI66" s="17"/>
      <c r="BJ66" s="19"/>
      <c r="BK66" s="19"/>
      <c r="BL66" s="19"/>
      <c r="BM66" s="19"/>
      <c r="BN66" s="19"/>
      <c r="BO66" s="19"/>
      <c r="BP66" s="19"/>
      <c r="BQ66" s="19"/>
      <c r="BR66" s="19"/>
      <c r="BS66" s="19"/>
      <c r="BT66" s="19"/>
      <c r="BU66" s="19"/>
      <c r="BV66" s="19"/>
      <c r="BW66" s="19"/>
      <c r="BX66" s="19"/>
      <c r="BY66" s="19"/>
    </row>
    <row r="67" spans="1:77" ht="8.25" customHeight="1">
      <c r="A67" s="173" t="s">
        <v>240</v>
      </c>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4"/>
      <c r="AN67" s="174"/>
      <c r="AO67" s="174"/>
      <c r="AP67" s="174"/>
      <c r="AQ67" s="174"/>
      <c r="AR67" s="174"/>
      <c r="AS67" s="174"/>
      <c r="AT67" s="174"/>
      <c r="AU67" s="174"/>
      <c r="AV67" s="174"/>
      <c r="AW67" s="174"/>
      <c r="AX67" s="174"/>
      <c r="AY67" s="174"/>
      <c r="AZ67" s="174"/>
      <c r="BA67" s="174"/>
      <c r="BB67" s="174"/>
      <c r="BC67" s="174"/>
      <c r="BD67" s="174"/>
      <c r="BE67" s="174"/>
      <c r="BF67" s="174"/>
      <c r="BG67" s="174"/>
      <c r="BH67" s="174"/>
      <c r="BI67" s="174"/>
      <c r="BJ67" s="174"/>
      <c r="BK67" s="174"/>
      <c r="BL67" s="174"/>
      <c r="BM67" s="174"/>
      <c r="BN67" s="174"/>
      <c r="BO67" s="174"/>
      <c r="BP67" s="174"/>
      <c r="BQ67" s="174"/>
      <c r="BR67" s="174"/>
      <c r="BS67" s="174"/>
      <c r="BT67" s="174"/>
      <c r="BU67" s="174"/>
      <c r="BV67" s="174"/>
      <c r="BW67" s="174"/>
      <c r="BX67" s="174"/>
      <c r="BY67" s="175"/>
    </row>
    <row r="68" spans="1:77" ht="8.25" customHeight="1">
      <c r="A68" s="176"/>
      <c r="B68" s="177"/>
      <c r="C68" s="177"/>
      <c r="D68" s="177"/>
      <c r="E68" s="177"/>
      <c r="F68" s="177"/>
      <c r="G68" s="177"/>
      <c r="H68" s="177"/>
      <c r="I68" s="177"/>
      <c r="J68" s="177"/>
      <c r="K68" s="177"/>
      <c r="L68" s="177"/>
      <c r="M68" s="177"/>
      <c r="N68" s="177"/>
      <c r="O68" s="177"/>
      <c r="P68" s="177"/>
      <c r="Q68" s="177"/>
      <c r="R68" s="177"/>
      <c r="S68" s="177"/>
      <c r="T68" s="177"/>
      <c r="U68" s="177"/>
      <c r="V68" s="177"/>
      <c r="W68" s="177"/>
      <c r="X68" s="177"/>
      <c r="Y68" s="177"/>
      <c r="Z68" s="177"/>
      <c r="AA68" s="177"/>
      <c r="AB68" s="177"/>
      <c r="AC68" s="177"/>
      <c r="AD68" s="177"/>
      <c r="AE68" s="177"/>
      <c r="AF68" s="177"/>
      <c r="AG68" s="177"/>
      <c r="AH68" s="177"/>
      <c r="AI68" s="177"/>
      <c r="AJ68" s="177"/>
      <c r="AK68" s="177"/>
      <c r="AL68" s="177"/>
      <c r="AM68" s="177"/>
      <c r="AN68" s="177"/>
      <c r="AO68" s="177"/>
      <c r="AP68" s="177"/>
      <c r="AQ68" s="177"/>
      <c r="AR68" s="177"/>
      <c r="AS68" s="177"/>
      <c r="AT68" s="177"/>
      <c r="AU68" s="177"/>
      <c r="AV68" s="177"/>
      <c r="AW68" s="177"/>
      <c r="AX68" s="177"/>
      <c r="AY68" s="177"/>
      <c r="AZ68" s="177"/>
      <c r="BA68" s="177"/>
      <c r="BB68" s="177"/>
      <c r="BC68" s="177"/>
      <c r="BD68" s="177"/>
      <c r="BE68" s="177"/>
      <c r="BF68" s="177"/>
      <c r="BG68" s="177"/>
      <c r="BH68" s="177"/>
      <c r="BI68" s="177"/>
      <c r="BJ68" s="177"/>
      <c r="BK68" s="177"/>
      <c r="BL68" s="177"/>
      <c r="BM68" s="177"/>
      <c r="BN68" s="177"/>
      <c r="BO68" s="177"/>
      <c r="BP68" s="177"/>
      <c r="BQ68" s="177"/>
      <c r="BR68" s="177"/>
      <c r="BS68" s="177"/>
      <c r="BT68" s="177"/>
      <c r="BU68" s="177"/>
      <c r="BV68" s="177"/>
      <c r="BW68" s="177"/>
      <c r="BX68" s="177"/>
      <c r="BY68" s="178"/>
    </row>
    <row r="69" spans="1:77" ht="8.25" customHeight="1">
      <c r="A69" s="176"/>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177"/>
      <c r="AJ69" s="177"/>
      <c r="AK69" s="177"/>
      <c r="AL69" s="177"/>
      <c r="AM69" s="177"/>
      <c r="AN69" s="177"/>
      <c r="AO69" s="177"/>
      <c r="AP69" s="177"/>
      <c r="AQ69" s="177"/>
      <c r="AR69" s="177"/>
      <c r="AS69" s="177"/>
      <c r="AT69" s="177"/>
      <c r="AU69" s="177"/>
      <c r="AV69" s="177"/>
      <c r="AW69" s="177"/>
      <c r="AX69" s="177"/>
      <c r="AY69" s="177"/>
      <c r="AZ69" s="177"/>
      <c r="BA69" s="177"/>
      <c r="BB69" s="177"/>
      <c r="BC69" s="177"/>
      <c r="BD69" s="177"/>
      <c r="BE69" s="177"/>
      <c r="BF69" s="177"/>
      <c r="BG69" s="177"/>
      <c r="BH69" s="177"/>
      <c r="BI69" s="177"/>
      <c r="BJ69" s="177"/>
      <c r="BK69" s="177"/>
      <c r="BL69" s="177"/>
      <c r="BM69" s="177"/>
      <c r="BN69" s="177"/>
      <c r="BO69" s="177"/>
      <c r="BP69" s="177"/>
      <c r="BQ69" s="177"/>
      <c r="BR69" s="177"/>
      <c r="BS69" s="177"/>
      <c r="BT69" s="177"/>
      <c r="BU69" s="177"/>
      <c r="BV69" s="177"/>
      <c r="BW69" s="177"/>
      <c r="BX69" s="177"/>
      <c r="BY69" s="178"/>
    </row>
    <row r="70" spans="1:77" ht="8.25" customHeight="1">
      <c r="A70" s="176"/>
      <c r="B70" s="177"/>
      <c r="C70" s="177"/>
      <c r="D70" s="177"/>
      <c r="E70" s="177"/>
      <c r="F70" s="177"/>
      <c r="G70" s="177"/>
      <c r="H70" s="177"/>
      <c r="I70" s="177"/>
      <c r="J70" s="177"/>
      <c r="K70" s="177"/>
      <c r="L70" s="177"/>
      <c r="M70" s="177"/>
      <c r="N70" s="177"/>
      <c r="O70" s="177"/>
      <c r="P70" s="177"/>
      <c r="Q70" s="177"/>
      <c r="R70" s="177"/>
      <c r="S70" s="177"/>
      <c r="T70" s="177"/>
      <c r="U70" s="177"/>
      <c r="V70" s="177"/>
      <c r="W70" s="177"/>
      <c r="X70" s="177"/>
      <c r="Y70" s="177"/>
      <c r="Z70" s="177"/>
      <c r="AA70" s="177"/>
      <c r="AB70" s="177"/>
      <c r="AC70" s="177"/>
      <c r="AD70" s="177"/>
      <c r="AE70" s="177"/>
      <c r="AF70" s="177"/>
      <c r="AG70" s="177"/>
      <c r="AH70" s="177"/>
      <c r="AI70" s="177"/>
      <c r="AJ70" s="177"/>
      <c r="AK70" s="177"/>
      <c r="AL70" s="177"/>
      <c r="AM70" s="177"/>
      <c r="AN70" s="177"/>
      <c r="AO70" s="177"/>
      <c r="AP70" s="177"/>
      <c r="AQ70" s="177"/>
      <c r="AR70" s="177"/>
      <c r="AS70" s="177"/>
      <c r="AT70" s="177"/>
      <c r="AU70" s="177"/>
      <c r="AV70" s="177"/>
      <c r="AW70" s="177"/>
      <c r="AX70" s="177"/>
      <c r="AY70" s="177"/>
      <c r="AZ70" s="177"/>
      <c r="BA70" s="177"/>
      <c r="BB70" s="177"/>
      <c r="BC70" s="177"/>
      <c r="BD70" s="177"/>
      <c r="BE70" s="177"/>
      <c r="BF70" s="177"/>
      <c r="BG70" s="177"/>
      <c r="BH70" s="177"/>
      <c r="BI70" s="177"/>
      <c r="BJ70" s="177"/>
      <c r="BK70" s="177"/>
      <c r="BL70" s="177"/>
      <c r="BM70" s="177"/>
      <c r="BN70" s="177"/>
      <c r="BO70" s="177"/>
      <c r="BP70" s="177"/>
      <c r="BQ70" s="177"/>
      <c r="BR70" s="177"/>
      <c r="BS70" s="177"/>
      <c r="BT70" s="177"/>
      <c r="BU70" s="177"/>
      <c r="BV70" s="177"/>
      <c r="BW70" s="177"/>
      <c r="BX70" s="177"/>
      <c r="BY70" s="178"/>
    </row>
    <row r="71" spans="1:77" ht="8.25" customHeight="1">
      <c r="A71" s="176"/>
      <c r="B71" s="177"/>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c r="AA71" s="177"/>
      <c r="AB71" s="177"/>
      <c r="AC71" s="177"/>
      <c r="AD71" s="177"/>
      <c r="AE71" s="177"/>
      <c r="AF71" s="177"/>
      <c r="AG71" s="177"/>
      <c r="AH71" s="177"/>
      <c r="AI71" s="177"/>
      <c r="AJ71" s="177"/>
      <c r="AK71" s="177"/>
      <c r="AL71" s="177"/>
      <c r="AM71" s="177"/>
      <c r="AN71" s="177"/>
      <c r="AO71" s="177"/>
      <c r="AP71" s="177"/>
      <c r="AQ71" s="177"/>
      <c r="AR71" s="177"/>
      <c r="AS71" s="177"/>
      <c r="AT71" s="177"/>
      <c r="AU71" s="177"/>
      <c r="AV71" s="177"/>
      <c r="AW71" s="177"/>
      <c r="AX71" s="177"/>
      <c r="AY71" s="177"/>
      <c r="AZ71" s="177"/>
      <c r="BA71" s="177"/>
      <c r="BB71" s="177"/>
      <c r="BC71" s="177"/>
      <c r="BD71" s="177"/>
      <c r="BE71" s="177"/>
      <c r="BF71" s="177"/>
      <c r="BG71" s="177"/>
      <c r="BH71" s="177"/>
      <c r="BI71" s="177"/>
      <c r="BJ71" s="177"/>
      <c r="BK71" s="177"/>
      <c r="BL71" s="177"/>
      <c r="BM71" s="177"/>
      <c r="BN71" s="177"/>
      <c r="BO71" s="177"/>
      <c r="BP71" s="177"/>
      <c r="BQ71" s="177"/>
      <c r="BR71" s="177"/>
      <c r="BS71" s="177"/>
      <c r="BT71" s="177"/>
      <c r="BU71" s="177"/>
      <c r="BV71" s="177"/>
      <c r="BW71" s="177"/>
      <c r="BX71" s="177"/>
      <c r="BY71" s="178"/>
    </row>
    <row r="72" spans="1:77" ht="8.25" customHeight="1">
      <c r="A72" s="176"/>
      <c r="B72" s="177"/>
      <c r="C72" s="177"/>
      <c r="D72" s="177"/>
      <c r="E72" s="177"/>
      <c r="F72" s="177"/>
      <c r="G72" s="177"/>
      <c r="H72" s="177"/>
      <c r="I72" s="177"/>
      <c r="J72" s="177"/>
      <c r="K72" s="177"/>
      <c r="L72" s="177"/>
      <c r="M72" s="177"/>
      <c r="N72" s="177"/>
      <c r="O72" s="177"/>
      <c r="P72" s="177"/>
      <c r="Q72" s="177"/>
      <c r="R72" s="177"/>
      <c r="S72" s="177"/>
      <c r="T72" s="177"/>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7"/>
      <c r="BA72" s="177"/>
      <c r="BB72" s="177"/>
      <c r="BC72" s="177"/>
      <c r="BD72" s="177"/>
      <c r="BE72" s="177"/>
      <c r="BF72" s="177"/>
      <c r="BG72" s="177"/>
      <c r="BH72" s="177"/>
      <c r="BI72" s="177"/>
      <c r="BJ72" s="177"/>
      <c r="BK72" s="177"/>
      <c r="BL72" s="177"/>
      <c r="BM72" s="177"/>
      <c r="BN72" s="177"/>
      <c r="BO72" s="177"/>
      <c r="BP72" s="177"/>
      <c r="BQ72" s="177"/>
      <c r="BR72" s="177"/>
      <c r="BS72" s="177"/>
      <c r="BT72" s="177"/>
      <c r="BU72" s="177"/>
      <c r="BV72" s="177"/>
      <c r="BW72" s="177"/>
      <c r="BX72" s="177"/>
      <c r="BY72" s="178"/>
    </row>
    <row r="73" spans="1:77" ht="8.25" customHeight="1">
      <c r="A73" s="176"/>
      <c r="B73" s="177"/>
      <c r="C73" s="177"/>
      <c r="D73" s="177"/>
      <c r="E73" s="177"/>
      <c r="F73" s="177"/>
      <c r="G73" s="177"/>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7"/>
      <c r="AS73" s="177"/>
      <c r="AT73" s="177"/>
      <c r="AU73" s="177"/>
      <c r="AV73" s="177"/>
      <c r="AW73" s="177"/>
      <c r="AX73" s="177"/>
      <c r="AY73" s="177"/>
      <c r="AZ73" s="177"/>
      <c r="BA73" s="177"/>
      <c r="BB73" s="177"/>
      <c r="BC73" s="177"/>
      <c r="BD73" s="177"/>
      <c r="BE73" s="177"/>
      <c r="BF73" s="177"/>
      <c r="BG73" s="177"/>
      <c r="BH73" s="177"/>
      <c r="BI73" s="177"/>
      <c r="BJ73" s="177"/>
      <c r="BK73" s="177"/>
      <c r="BL73" s="177"/>
      <c r="BM73" s="177"/>
      <c r="BN73" s="177"/>
      <c r="BO73" s="177"/>
      <c r="BP73" s="177"/>
      <c r="BQ73" s="177"/>
      <c r="BR73" s="177"/>
      <c r="BS73" s="177"/>
      <c r="BT73" s="177"/>
      <c r="BU73" s="177"/>
      <c r="BV73" s="177"/>
      <c r="BW73" s="177"/>
      <c r="BX73" s="177"/>
      <c r="BY73" s="178"/>
    </row>
    <row r="74" spans="1:77" ht="10.5" customHeight="1">
      <c r="A74" s="179"/>
      <c r="B74" s="180"/>
      <c r="C74" s="180"/>
      <c r="D74" s="180"/>
      <c r="E74" s="180"/>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c r="BJ74" s="180"/>
      <c r="BK74" s="180"/>
      <c r="BL74" s="180"/>
      <c r="BM74" s="180"/>
      <c r="BN74" s="180"/>
      <c r="BO74" s="180"/>
      <c r="BP74" s="180"/>
      <c r="BQ74" s="180"/>
      <c r="BR74" s="180"/>
      <c r="BS74" s="180"/>
      <c r="BT74" s="180"/>
      <c r="BU74" s="180"/>
      <c r="BV74" s="180"/>
      <c r="BW74" s="180"/>
      <c r="BX74" s="180"/>
      <c r="BY74" s="181"/>
    </row>
    <row r="75" spans="1:77" ht="6"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17"/>
      <c r="BG75" s="17"/>
      <c r="BH75" s="17"/>
      <c r="BI75" s="17"/>
      <c r="BJ75" s="17"/>
      <c r="BK75" s="17"/>
      <c r="BL75" s="17"/>
      <c r="BM75" s="17"/>
      <c r="BN75" s="17"/>
      <c r="BO75" s="17"/>
      <c r="BP75" s="17"/>
      <c r="BQ75" s="17"/>
      <c r="BR75" s="17"/>
      <c r="BS75" s="17"/>
      <c r="BT75" s="17"/>
      <c r="BU75" s="17"/>
      <c r="BV75" s="17"/>
      <c r="BW75" s="17"/>
      <c r="BX75" s="17"/>
      <c r="BY75" s="17"/>
    </row>
    <row r="76" spans="1:77" ht="6"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17"/>
      <c r="BG76" s="17"/>
      <c r="BH76" s="17"/>
      <c r="BI76" s="17"/>
      <c r="BJ76" s="17"/>
      <c r="BK76" s="17"/>
      <c r="BL76" s="17"/>
      <c r="BM76" s="17"/>
      <c r="BN76" s="17"/>
      <c r="BO76" s="17"/>
      <c r="BP76" s="17"/>
      <c r="BQ76" s="17"/>
      <c r="BR76" s="17"/>
      <c r="BS76" s="17"/>
      <c r="BT76" s="17"/>
      <c r="BU76" s="17"/>
      <c r="BV76" s="17"/>
      <c r="BW76" s="17"/>
      <c r="BX76" s="17"/>
      <c r="BY76" s="17"/>
    </row>
    <row r="77" spans="1:77" ht="5.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row>
    <row r="78" spans="1:77" ht="5.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row>
    <row r="79" spans="1:77" ht="5.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row>
    <row r="80" spans="1:77" ht="3" customHeight="1">
      <c r="A80" s="24"/>
      <c r="B80" s="24"/>
      <c r="C80" s="24"/>
      <c r="D80" s="24"/>
      <c r="E80" s="24"/>
      <c r="F80" s="24"/>
      <c r="G80" s="24"/>
      <c r="H80" s="25"/>
      <c r="I80" s="25"/>
      <c r="J80" s="25"/>
      <c r="K80" s="25"/>
      <c r="L80" s="25"/>
      <c r="M80" s="25"/>
      <c r="N80" s="25"/>
      <c r="O80" s="25"/>
      <c r="P80" s="25"/>
      <c r="Q80" s="25"/>
      <c r="R80" s="25"/>
      <c r="S80" s="25"/>
      <c r="T80" s="25"/>
      <c r="U80" s="25"/>
      <c r="V80" s="25"/>
      <c r="W80" s="17"/>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17"/>
      <c r="BF80" s="17"/>
      <c r="BG80" s="17"/>
      <c r="BH80" s="17"/>
      <c r="BI80" s="17"/>
      <c r="BJ80" s="17"/>
      <c r="BK80" s="17"/>
      <c r="BL80" s="17"/>
      <c r="BM80" s="17"/>
      <c r="BN80" s="17"/>
      <c r="BO80" s="17"/>
      <c r="BP80" s="17"/>
      <c r="BQ80" s="17"/>
      <c r="BR80" s="17"/>
      <c r="BS80" s="17"/>
      <c r="BT80" s="17"/>
      <c r="BU80" s="17"/>
      <c r="BV80" s="17"/>
      <c r="BW80" s="17"/>
      <c r="BX80" s="17"/>
      <c r="BY80" s="17"/>
    </row>
    <row r="81" spans="1:78" ht="3" customHeight="1">
      <c r="A81" s="24"/>
      <c r="B81" s="24"/>
      <c r="C81" s="24"/>
      <c r="D81" s="24"/>
      <c r="E81" s="24"/>
      <c r="F81" s="24"/>
      <c r="G81" s="24"/>
      <c r="H81" s="25"/>
      <c r="I81" s="25"/>
      <c r="J81" s="25"/>
      <c r="K81" s="25"/>
      <c r="L81" s="25"/>
      <c r="M81" s="25"/>
      <c r="N81" s="25"/>
      <c r="O81" s="25"/>
      <c r="P81" s="25"/>
      <c r="Q81" s="25"/>
      <c r="R81" s="25"/>
      <c r="S81" s="25"/>
      <c r="T81" s="25"/>
      <c r="U81" s="25"/>
      <c r="V81" s="25"/>
      <c r="W81" s="17"/>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17"/>
      <c r="BF81" s="17"/>
      <c r="BG81" s="17"/>
      <c r="BH81" s="17"/>
      <c r="BI81" s="17"/>
      <c r="BJ81" s="17"/>
      <c r="BK81" s="17"/>
      <c r="BL81" s="17"/>
      <c r="BM81" s="17"/>
      <c r="BN81" s="17"/>
      <c r="BO81" s="17"/>
      <c r="BP81" s="17"/>
      <c r="BQ81" s="17"/>
      <c r="BR81" s="17"/>
      <c r="BS81" s="17"/>
      <c r="BT81" s="17"/>
      <c r="BU81" s="17"/>
      <c r="BV81" s="17"/>
      <c r="BW81" s="17"/>
      <c r="BX81" s="17"/>
      <c r="BY81" s="17"/>
    </row>
    <row r="82" spans="1:78" ht="3" customHeight="1">
      <c r="A82" s="24"/>
      <c r="B82" s="24"/>
      <c r="C82" s="24"/>
      <c r="D82" s="24"/>
      <c r="E82" s="24"/>
      <c r="F82" s="24"/>
      <c r="G82" s="24"/>
      <c r="H82" s="25"/>
      <c r="I82" s="25"/>
      <c r="J82" s="25"/>
      <c r="K82" s="25"/>
      <c r="L82" s="25"/>
      <c r="M82" s="25"/>
      <c r="N82" s="25"/>
      <c r="O82" s="25"/>
      <c r="P82" s="25"/>
      <c r="Q82" s="25"/>
      <c r="R82" s="25"/>
      <c r="S82" s="25"/>
      <c r="T82" s="25"/>
      <c r="U82" s="25"/>
      <c r="V82" s="25"/>
      <c r="W82" s="17"/>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17"/>
      <c r="BF82" s="17"/>
      <c r="BG82" s="17"/>
      <c r="BH82" s="17"/>
      <c r="BI82" s="17"/>
      <c r="BJ82" s="17"/>
      <c r="BK82" s="17"/>
      <c r="BL82" s="17"/>
      <c r="BM82" s="17"/>
      <c r="BN82" s="17"/>
      <c r="BO82" s="17"/>
      <c r="BP82" s="17"/>
      <c r="BQ82" s="17"/>
      <c r="BR82" s="17"/>
      <c r="BS82" s="17"/>
      <c r="BT82" s="17"/>
      <c r="BU82" s="17"/>
      <c r="BV82" s="17"/>
      <c r="BW82" s="17"/>
      <c r="BX82" s="17"/>
      <c r="BY82" s="17"/>
    </row>
    <row r="83" spans="1:78" ht="3" customHeight="1">
      <c r="A83" s="24"/>
      <c r="B83" s="24"/>
      <c r="C83" s="24"/>
      <c r="D83" s="24"/>
      <c r="E83" s="24"/>
      <c r="F83" s="24"/>
      <c r="G83" s="24"/>
      <c r="H83" s="25"/>
      <c r="I83" s="25"/>
      <c r="J83" s="25"/>
      <c r="K83" s="25"/>
      <c r="L83" s="25"/>
      <c r="M83" s="25"/>
      <c r="N83" s="25"/>
      <c r="O83" s="25"/>
      <c r="P83" s="25"/>
      <c r="Q83" s="25"/>
      <c r="R83" s="25"/>
      <c r="S83" s="25"/>
      <c r="T83" s="25"/>
      <c r="U83" s="25"/>
      <c r="V83" s="25"/>
      <c r="W83" s="17"/>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17"/>
      <c r="BF83" s="17"/>
      <c r="BG83" s="17"/>
      <c r="BH83" s="17"/>
      <c r="BI83" s="17"/>
      <c r="BJ83" s="17"/>
      <c r="BK83" s="17"/>
      <c r="BL83" s="17"/>
      <c r="BM83" s="17"/>
      <c r="BN83" s="17"/>
      <c r="BO83" s="17"/>
      <c r="BP83" s="17"/>
      <c r="BQ83" s="17"/>
      <c r="BR83" s="17"/>
      <c r="BS83" s="17"/>
      <c r="BT83" s="17"/>
      <c r="BU83" s="17"/>
      <c r="BV83" s="17"/>
      <c r="BW83" s="17"/>
      <c r="BX83" s="17"/>
      <c r="BY83" s="17"/>
    </row>
    <row r="84" spans="1:78" ht="3" customHeight="1">
      <c r="A84" s="24"/>
      <c r="B84" s="24"/>
      <c r="C84" s="24"/>
      <c r="D84" s="24"/>
      <c r="E84" s="24"/>
      <c r="F84" s="24"/>
      <c r="G84" s="24"/>
      <c r="H84" s="25"/>
      <c r="I84" s="25"/>
      <c r="J84" s="25"/>
      <c r="K84" s="25"/>
      <c r="L84" s="25"/>
      <c r="M84" s="25"/>
      <c r="N84" s="25"/>
      <c r="O84" s="25"/>
      <c r="P84" s="25"/>
      <c r="Q84" s="25"/>
      <c r="R84" s="25"/>
      <c r="S84" s="25"/>
      <c r="T84" s="25"/>
      <c r="U84" s="25"/>
      <c r="V84" s="25"/>
      <c r="W84" s="17"/>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17"/>
      <c r="BF84" s="17"/>
      <c r="BG84" s="17"/>
      <c r="BH84" s="17"/>
      <c r="BI84" s="17"/>
      <c r="BJ84" s="17"/>
      <c r="BK84" s="17"/>
      <c r="BL84" s="17"/>
      <c r="BM84" s="17"/>
      <c r="BN84" s="17"/>
      <c r="BO84" s="17"/>
      <c r="BP84" s="17"/>
      <c r="BQ84" s="17"/>
      <c r="BR84" s="17"/>
      <c r="BS84" s="17"/>
      <c r="BT84" s="17"/>
      <c r="BU84" s="17"/>
      <c r="BV84" s="17"/>
      <c r="BW84" s="17"/>
      <c r="BX84" s="17"/>
      <c r="BY84" s="17"/>
    </row>
    <row r="85" spans="1:78" ht="3" customHeight="1">
      <c r="A85" s="24"/>
      <c r="B85" s="24"/>
      <c r="C85" s="24"/>
      <c r="D85" s="24"/>
      <c r="E85" s="24"/>
      <c r="F85" s="24"/>
      <c r="G85" s="24"/>
      <c r="H85" s="25"/>
      <c r="I85" s="25"/>
      <c r="J85" s="25"/>
      <c r="K85" s="25"/>
      <c r="L85" s="25"/>
      <c r="M85" s="25"/>
      <c r="N85" s="25"/>
      <c r="O85" s="25"/>
      <c r="P85" s="25"/>
      <c r="Q85" s="25"/>
      <c r="R85" s="25"/>
      <c r="S85" s="25"/>
      <c r="T85" s="25"/>
      <c r="U85" s="25"/>
      <c r="V85" s="25"/>
      <c r="W85" s="17"/>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17"/>
      <c r="BF85" s="17"/>
      <c r="BG85" s="17"/>
      <c r="BH85" s="17"/>
      <c r="BI85" s="17"/>
      <c r="BJ85" s="17"/>
      <c r="BK85" s="17"/>
      <c r="BL85" s="17"/>
      <c r="BM85" s="17"/>
      <c r="BN85" s="17"/>
      <c r="BO85" s="17"/>
      <c r="BP85" s="17"/>
      <c r="BQ85" s="17"/>
      <c r="BR85" s="17"/>
      <c r="BS85" s="17"/>
      <c r="BT85" s="17"/>
      <c r="BU85" s="17"/>
      <c r="BV85" s="17"/>
      <c r="BW85" s="17"/>
      <c r="BX85" s="17"/>
      <c r="BY85" s="17"/>
    </row>
    <row r="86" spans="1:78" ht="4.5" customHeight="1">
      <c r="A86" s="27"/>
      <c r="B86" s="27"/>
      <c r="C86" s="27"/>
      <c r="D86" s="28"/>
      <c r="E86" s="28"/>
      <c r="F86" s="28"/>
      <c r="G86" s="28"/>
      <c r="H86" s="27"/>
      <c r="I86" s="27"/>
      <c r="J86" s="27"/>
      <c r="K86" s="28"/>
      <c r="L86" s="28"/>
      <c r="M86" s="28"/>
      <c r="N86" s="28"/>
      <c r="O86" s="29"/>
      <c r="P86" s="29"/>
      <c r="Q86" s="29"/>
      <c r="R86" s="29"/>
      <c r="S86" s="30"/>
      <c r="T86" s="30"/>
      <c r="U86" s="30"/>
      <c r="V86" s="29"/>
      <c r="W86" s="29"/>
      <c r="X86" s="30"/>
      <c r="Y86" s="30"/>
      <c r="Z86" s="30"/>
      <c r="AA86" s="30"/>
      <c r="AB86" s="17"/>
      <c r="AC86" s="31"/>
      <c r="AD86" s="32"/>
      <c r="AE86" s="33"/>
      <c r="AF86" s="33"/>
      <c r="AG86" s="33"/>
      <c r="AH86" s="33"/>
      <c r="AI86" s="33"/>
      <c r="AJ86" s="32"/>
      <c r="AK86" s="32"/>
      <c r="AL86" s="34"/>
      <c r="AM86" s="34"/>
      <c r="AN86" s="34"/>
      <c r="AO86" s="34"/>
      <c r="AP86" s="34"/>
      <c r="AQ86" s="31"/>
      <c r="AR86" s="31"/>
      <c r="AS86" s="35"/>
      <c r="AT86" s="35"/>
      <c r="AU86" s="35"/>
      <c r="AV86" s="35"/>
      <c r="AW86" s="35"/>
      <c r="AX86" s="35"/>
      <c r="AY86" s="35"/>
      <c r="AZ86" s="35"/>
      <c r="BA86" s="35"/>
      <c r="BB86" s="35"/>
      <c r="BC86" s="35"/>
      <c r="BD86" s="35"/>
      <c r="BE86" s="35"/>
      <c r="BF86" s="35"/>
      <c r="BG86" s="35"/>
      <c r="BH86" s="35"/>
      <c r="BI86" s="34"/>
      <c r="BJ86" s="34"/>
      <c r="BK86" s="34"/>
      <c r="BL86" s="34"/>
      <c r="BM86" s="34"/>
      <c r="BN86" s="34"/>
      <c r="BO86" s="34"/>
      <c r="BP86" s="34"/>
      <c r="BQ86" s="34"/>
      <c r="BR86" s="34"/>
      <c r="BS86" s="34"/>
      <c r="BT86" s="34"/>
      <c r="BU86" s="34"/>
      <c r="BV86" s="34"/>
      <c r="BW86" s="34"/>
      <c r="BX86" s="34"/>
      <c r="BY86" s="34"/>
      <c r="BZ86" s="36"/>
    </row>
    <row r="87" spans="1:78" ht="6.75" customHeight="1">
      <c r="A87" s="17"/>
      <c r="B87" s="182"/>
      <c r="C87" s="182"/>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row>
    <row r="88" spans="1:78" ht="6.75" customHeight="1">
      <c r="A88" s="17"/>
      <c r="B88" s="182"/>
      <c r="C88" s="182"/>
      <c r="D88" s="182"/>
      <c r="E88" s="182"/>
      <c r="F88" s="182"/>
      <c r="G88" s="182"/>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7"/>
      <c r="AM88" s="17"/>
      <c r="AN88" s="17"/>
      <c r="AO88" s="17"/>
      <c r="AP88" s="17"/>
      <c r="AQ88" s="17"/>
      <c r="AR88" s="17"/>
      <c r="AS88" s="37"/>
      <c r="AT88" s="38"/>
      <c r="AU88" s="38"/>
      <c r="AV88" s="38"/>
      <c r="AW88" s="38"/>
      <c r="AX88" s="38"/>
      <c r="AY88" s="38"/>
      <c r="AZ88" s="38"/>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38"/>
    </row>
    <row r="89" spans="1:78" ht="6" customHeight="1">
      <c r="A89" s="17"/>
      <c r="B89" s="165"/>
      <c r="C89" s="165"/>
      <c r="D89" s="165"/>
      <c r="E89" s="165"/>
      <c r="F89" s="165"/>
      <c r="G89" s="165"/>
      <c r="H89" s="165"/>
      <c r="I89" s="165"/>
      <c r="J89" s="165"/>
      <c r="K89" s="165"/>
      <c r="L89" s="165"/>
      <c r="M89" s="165"/>
      <c r="N89" s="165"/>
      <c r="O89" s="165"/>
      <c r="P89" s="165"/>
      <c r="Q89" s="165"/>
      <c r="R89" s="165"/>
      <c r="S89" s="165"/>
      <c r="T89" s="165"/>
      <c r="U89" s="165"/>
      <c r="V89" s="165"/>
      <c r="W89" s="165"/>
      <c r="X89" s="165"/>
      <c r="Y89" s="165"/>
      <c r="Z89" s="165"/>
      <c r="AA89" s="165"/>
      <c r="AB89" s="165"/>
      <c r="AC89" s="165"/>
      <c r="AD89" s="165"/>
      <c r="AE89" s="165"/>
      <c r="AF89" s="165"/>
      <c r="AG89" s="165"/>
      <c r="AH89" s="165"/>
      <c r="AI89" s="165"/>
      <c r="AJ89" s="165"/>
      <c r="AK89" s="165"/>
      <c r="AL89" s="165"/>
      <c r="AM89" s="17"/>
      <c r="AN89" s="17"/>
      <c r="AO89" s="17"/>
      <c r="AP89" s="17"/>
      <c r="AQ89" s="17"/>
      <c r="AR89" s="17"/>
      <c r="AS89" s="38"/>
      <c r="AT89" s="38"/>
      <c r="AU89" s="38"/>
      <c r="AV89" s="38"/>
      <c r="AW89" s="38"/>
      <c r="AX89" s="38"/>
      <c r="AY89" s="38"/>
      <c r="AZ89" s="38"/>
      <c r="BA89" s="17"/>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c r="BY89" s="169"/>
    </row>
    <row r="90" spans="1:78" ht="6" customHeight="1">
      <c r="A90" s="17"/>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7"/>
      <c r="AN90" s="17"/>
      <c r="AO90" s="17"/>
      <c r="AP90" s="17"/>
      <c r="AQ90" s="17"/>
      <c r="AR90" s="17"/>
      <c r="AS90" s="38"/>
      <c r="AT90" s="38"/>
      <c r="AU90" s="38"/>
      <c r="AV90" s="38"/>
      <c r="AW90" s="38"/>
      <c r="AX90" s="38"/>
      <c r="AY90" s="38"/>
      <c r="AZ90" s="38"/>
      <c r="BA90" s="17"/>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c r="BY90" s="169"/>
    </row>
    <row r="91" spans="1:78" ht="6" customHeight="1">
      <c r="A91" s="17"/>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7"/>
      <c r="AN91" s="17"/>
      <c r="AO91" s="17"/>
      <c r="AP91" s="17"/>
      <c r="AQ91" s="17"/>
      <c r="AR91" s="17"/>
      <c r="AS91" s="17"/>
      <c r="AT91" s="17"/>
      <c r="AU91" s="17"/>
      <c r="AV91" s="17"/>
      <c r="AW91" s="17"/>
      <c r="AX91" s="17"/>
      <c r="AY91" s="17"/>
      <c r="AZ91" s="17"/>
      <c r="BA91" s="17"/>
      <c r="BB91" s="39"/>
      <c r="BC91" s="39"/>
      <c r="BD91" s="39"/>
      <c r="BE91" s="39"/>
      <c r="BF91" s="39"/>
      <c r="BG91" s="39"/>
      <c r="BH91" s="39"/>
      <c r="BI91" s="39"/>
      <c r="BJ91" s="39"/>
      <c r="BK91" s="39"/>
      <c r="BL91" s="39"/>
      <c r="BM91" s="39"/>
      <c r="BN91" s="39"/>
      <c r="BO91" s="39"/>
      <c r="BP91" s="39"/>
      <c r="BQ91" s="39"/>
      <c r="BR91" s="39"/>
      <c r="BS91" s="39"/>
      <c r="BT91" s="39"/>
      <c r="BU91" s="39"/>
      <c r="BV91" s="39"/>
      <c r="BW91" s="39"/>
      <c r="BX91" s="39"/>
      <c r="BY91" s="39"/>
    </row>
    <row r="92" spans="1:78" ht="6.75" customHeight="1">
      <c r="A92" s="17"/>
      <c r="B92" s="170"/>
      <c r="C92" s="170"/>
      <c r="D92" s="170"/>
      <c r="E92" s="170"/>
      <c r="F92" s="170"/>
      <c r="G92" s="170"/>
      <c r="H92" s="170"/>
      <c r="I92" s="170"/>
      <c r="J92" s="170"/>
      <c r="K92" s="170"/>
      <c r="L92" s="170"/>
      <c r="M92" s="170"/>
      <c r="N92" s="170"/>
      <c r="O92" s="170"/>
      <c r="P92" s="170"/>
      <c r="Q92" s="170"/>
      <c r="R92" s="170"/>
      <c r="S92" s="170"/>
      <c r="T92" s="170"/>
      <c r="U92" s="170"/>
      <c r="V92" s="170"/>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39"/>
      <c r="BC92" s="39"/>
      <c r="BD92" s="39"/>
      <c r="BE92" s="39"/>
      <c r="BF92" s="39"/>
      <c r="BG92" s="39"/>
      <c r="BH92" s="39"/>
      <c r="BI92" s="39"/>
      <c r="BJ92" s="39"/>
      <c r="BK92" s="39"/>
      <c r="BL92" s="39"/>
      <c r="BM92" s="39"/>
      <c r="BN92" s="39"/>
      <c r="BO92" s="39"/>
      <c r="BP92" s="39"/>
      <c r="BQ92" s="39"/>
      <c r="BR92" s="39"/>
      <c r="BS92" s="39"/>
      <c r="BT92" s="39"/>
      <c r="BU92" s="39"/>
      <c r="BV92" s="39"/>
      <c r="BW92" s="39"/>
      <c r="BX92" s="39"/>
      <c r="BY92" s="39"/>
    </row>
    <row r="93" spans="1:78" ht="6.75" customHeight="1">
      <c r="A93" s="17"/>
      <c r="B93" s="170"/>
      <c r="C93" s="170"/>
      <c r="D93" s="170"/>
      <c r="E93" s="170"/>
      <c r="F93" s="170"/>
      <c r="G93" s="170"/>
      <c r="H93" s="170"/>
      <c r="I93" s="170"/>
      <c r="J93" s="170"/>
      <c r="K93" s="170"/>
      <c r="L93" s="170"/>
      <c r="M93" s="170"/>
      <c r="N93" s="170"/>
      <c r="O93" s="170"/>
      <c r="P93" s="170"/>
      <c r="Q93" s="170"/>
      <c r="R93" s="170"/>
      <c r="S93" s="170"/>
      <c r="T93" s="170"/>
      <c r="U93" s="170"/>
      <c r="V93" s="170"/>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39"/>
      <c r="BC93" s="39"/>
      <c r="BD93" s="39"/>
      <c r="BE93" s="39"/>
      <c r="BF93" s="39"/>
      <c r="BG93" s="39"/>
      <c r="BH93" s="39"/>
      <c r="BI93" s="39"/>
      <c r="BJ93" s="39"/>
      <c r="BK93" s="39"/>
      <c r="BL93" s="39"/>
      <c r="BM93" s="39"/>
      <c r="BN93" s="39"/>
      <c r="BO93" s="39"/>
      <c r="BP93" s="39"/>
      <c r="BQ93" s="39"/>
      <c r="BR93" s="39"/>
      <c r="BS93" s="39"/>
      <c r="BT93" s="39"/>
      <c r="BU93" s="39"/>
      <c r="BV93" s="39"/>
      <c r="BW93" s="39"/>
      <c r="BX93" s="39"/>
      <c r="BY93" s="39"/>
    </row>
    <row r="94" spans="1:78" ht="6" customHeight="1">
      <c r="A94" s="17"/>
      <c r="B94" s="165"/>
      <c r="C94" s="165"/>
      <c r="D94" s="165"/>
      <c r="E94" s="165"/>
      <c r="F94" s="165"/>
      <c r="G94" s="165"/>
      <c r="H94" s="165"/>
      <c r="I94" s="165"/>
      <c r="J94" s="165"/>
      <c r="K94" s="165"/>
      <c r="L94" s="165"/>
      <c r="M94" s="165"/>
      <c r="N94" s="165"/>
      <c r="O94" s="165"/>
      <c r="P94" s="165"/>
      <c r="Q94" s="165"/>
      <c r="R94" s="165"/>
      <c r="S94" s="165"/>
      <c r="T94" s="165"/>
      <c r="U94" s="165"/>
      <c r="V94" s="165"/>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39"/>
      <c r="BC94" s="39"/>
      <c r="BD94" s="39"/>
      <c r="BE94" s="39"/>
      <c r="BF94" s="39"/>
      <c r="BG94" s="39"/>
      <c r="BH94" s="39"/>
      <c r="BI94" s="39"/>
      <c r="BJ94" s="39"/>
      <c r="BK94" s="39"/>
      <c r="BL94" s="39"/>
      <c r="BM94" s="39"/>
      <c r="BN94" s="39"/>
      <c r="BO94" s="39"/>
      <c r="BP94" s="39"/>
      <c r="BQ94" s="39"/>
      <c r="BR94" s="39"/>
      <c r="BS94" s="39"/>
      <c r="BT94" s="39"/>
      <c r="BU94" s="39"/>
      <c r="BV94" s="39"/>
      <c r="BW94" s="39"/>
      <c r="BX94" s="39"/>
      <c r="BY94" s="39"/>
    </row>
    <row r="95" spans="1:78" ht="6" customHeight="1">
      <c r="A95" s="17"/>
      <c r="B95" s="165"/>
      <c r="C95" s="165"/>
      <c r="D95" s="165"/>
      <c r="E95" s="165"/>
      <c r="F95" s="165"/>
      <c r="G95" s="165"/>
      <c r="H95" s="165"/>
      <c r="I95" s="165"/>
      <c r="J95" s="165"/>
      <c r="K95" s="165"/>
      <c r="L95" s="165"/>
      <c r="M95" s="165"/>
      <c r="N95" s="165"/>
      <c r="O95" s="165"/>
      <c r="P95" s="165"/>
      <c r="Q95" s="165"/>
      <c r="R95" s="165"/>
      <c r="S95" s="165"/>
      <c r="T95" s="165"/>
      <c r="U95" s="165"/>
      <c r="V95" s="165"/>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40"/>
      <c r="BF95" s="40"/>
      <c r="BG95" s="40"/>
      <c r="BH95" s="40"/>
      <c r="BI95" s="40"/>
      <c r="BJ95" s="40"/>
      <c r="BK95" s="40"/>
      <c r="BL95" s="40"/>
      <c r="BM95" s="40"/>
      <c r="BN95" s="40"/>
      <c r="BO95" s="40"/>
      <c r="BP95" s="40"/>
      <c r="BQ95" s="40"/>
      <c r="BR95" s="40"/>
      <c r="BS95" s="40"/>
      <c r="BT95" s="40"/>
      <c r="BU95" s="40"/>
      <c r="BV95" s="40"/>
      <c r="BW95" s="17"/>
      <c r="BX95" s="17"/>
      <c r="BY95" s="17"/>
    </row>
    <row r="96" spans="1:78" ht="6" customHeight="1">
      <c r="A96" s="17"/>
      <c r="B96" s="165"/>
      <c r="C96" s="165"/>
      <c r="D96" s="165"/>
      <c r="E96" s="165"/>
      <c r="F96" s="165"/>
      <c r="G96" s="165"/>
      <c r="H96" s="165"/>
      <c r="I96" s="165"/>
      <c r="J96" s="165"/>
      <c r="K96" s="165"/>
      <c r="L96" s="165"/>
      <c r="M96" s="165"/>
      <c r="N96" s="165"/>
      <c r="O96" s="165"/>
      <c r="P96" s="165"/>
      <c r="Q96" s="165"/>
      <c r="R96" s="165"/>
      <c r="S96" s="165"/>
      <c r="T96" s="165"/>
      <c r="U96" s="165"/>
      <c r="V96" s="165"/>
      <c r="W96" s="17"/>
      <c r="X96" s="17"/>
      <c r="Y96" s="17"/>
      <c r="Z96" s="17"/>
      <c r="AA96" s="17"/>
      <c r="AB96" s="17"/>
      <c r="AC96" s="17"/>
      <c r="AD96" s="17"/>
      <c r="AE96" s="166"/>
      <c r="AF96" s="166"/>
      <c r="AG96" s="166"/>
      <c r="AH96" s="166"/>
      <c r="AI96" s="166"/>
      <c r="AJ96" s="166"/>
      <c r="AK96" s="166"/>
      <c r="AL96" s="166"/>
      <c r="AM96" s="166"/>
      <c r="AN96" s="166"/>
      <c r="AO96" s="166"/>
      <c r="AP96" s="166"/>
      <c r="AQ96" s="166"/>
      <c r="AR96" s="166"/>
      <c r="AS96" s="166"/>
      <c r="AT96" s="166"/>
      <c r="AU96" s="166"/>
      <c r="AV96" s="17"/>
      <c r="AW96" s="17"/>
      <c r="AX96" s="17"/>
      <c r="AY96" s="17"/>
      <c r="AZ96" s="17"/>
      <c r="BA96" s="17"/>
      <c r="BB96" s="17"/>
      <c r="BC96" s="17"/>
      <c r="BD96" s="17"/>
      <c r="BE96" s="167"/>
      <c r="BF96" s="167"/>
      <c r="BG96" s="167"/>
      <c r="BH96" s="167"/>
      <c r="BI96" s="167"/>
      <c r="BJ96" s="167"/>
      <c r="BK96" s="167"/>
      <c r="BL96" s="167"/>
      <c r="BM96" s="167"/>
      <c r="BN96" s="167"/>
      <c r="BO96" s="167"/>
      <c r="BP96" s="167"/>
      <c r="BQ96" s="167"/>
      <c r="BR96" s="167"/>
      <c r="BS96" s="167"/>
      <c r="BT96" s="167"/>
      <c r="BU96" s="167"/>
      <c r="BV96" s="167"/>
      <c r="BW96" s="17"/>
      <c r="BX96" s="17"/>
      <c r="BY96" s="17"/>
    </row>
    <row r="97" spans="1:77" ht="9" customHeight="1">
      <c r="A97" s="17"/>
      <c r="B97" s="17"/>
      <c r="C97" s="17"/>
      <c r="D97" s="17"/>
      <c r="E97" s="17"/>
      <c r="F97" s="17"/>
      <c r="G97" s="17"/>
      <c r="H97" s="17"/>
      <c r="I97" s="168"/>
      <c r="J97" s="168"/>
      <c r="K97" s="168"/>
      <c r="L97" s="168"/>
      <c r="M97" s="168"/>
      <c r="N97" s="168"/>
      <c r="O97" s="168"/>
      <c r="P97" s="168"/>
      <c r="Q97" s="168"/>
      <c r="R97" s="168"/>
      <c r="S97" s="168"/>
      <c r="T97" s="168"/>
      <c r="U97" s="168"/>
      <c r="V97" s="168"/>
      <c r="W97" s="168"/>
      <c r="X97" s="168"/>
      <c r="Y97" s="168"/>
      <c r="Z97" s="168"/>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8"/>
      <c r="AX97" s="168"/>
      <c r="AY97" s="168"/>
      <c r="AZ97" s="168"/>
      <c r="BA97" s="168"/>
      <c r="BB97" s="168"/>
      <c r="BC97" s="168"/>
      <c r="BD97" s="168"/>
      <c r="BE97" s="168"/>
      <c r="BF97" s="168"/>
      <c r="BG97" s="168"/>
      <c r="BH97" s="168"/>
      <c r="BI97" s="168"/>
      <c r="BJ97" s="168"/>
      <c r="BK97" s="168"/>
      <c r="BL97" s="168"/>
      <c r="BM97" s="168"/>
      <c r="BN97" s="168"/>
      <c r="BO97" s="168"/>
      <c r="BP97" s="168"/>
      <c r="BQ97" s="168"/>
      <c r="BR97" s="168"/>
      <c r="BS97" s="17"/>
      <c r="BT97" s="17"/>
      <c r="BU97" s="17"/>
      <c r="BV97" s="17"/>
      <c r="BW97" s="17"/>
      <c r="BX97" s="17"/>
      <c r="BY97" s="17"/>
    </row>
    <row r="98" spans="1:77" ht="6" customHeight="1">
      <c r="A98" s="17"/>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c r="AB98" s="164"/>
      <c r="AC98" s="164"/>
      <c r="AD98" s="164"/>
      <c r="AE98" s="164"/>
      <c r="AF98" s="164"/>
      <c r="AG98" s="164"/>
      <c r="AH98" s="164"/>
      <c r="AI98" s="164"/>
      <c r="AJ98" s="164"/>
      <c r="AK98" s="164"/>
      <c r="AL98" s="164"/>
      <c r="AM98" s="164"/>
      <c r="AN98" s="164"/>
      <c r="AO98" s="164"/>
      <c r="AP98" s="164"/>
      <c r="AQ98" s="164"/>
      <c r="AR98" s="164"/>
      <c r="AS98" s="164"/>
      <c r="AT98" s="164"/>
      <c r="AU98" s="164"/>
      <c r="AV98" s="164"/>
      <c r="AW98" s="164"/>
      <c r="AX98" s="164"/>
      <c r="AY98" s="164"/>
      <c r="AZ98" s="164"/>
      <c r="BA98" s="164"/>
      <c r="BB98" s="164"/>
      <c r="BC98" s="164"/>
      <c r="BD98" s="164"/>
      <c r="BE98" s="164"/>
      <c r="BF98" s="164"/>
      <c r="BG98" s="164"/>
      <c r="BH98" s="164"/>
      <c r="BI98" s="164"/>
      <c r="BJ98" s="164"/>
      <c r="BK98" s="164"/>
      <c r="BL98" s="164"/>
      <c r="BM98" s="164"/>
      <c r="BN98" s="164"/>
      <c r="BO98" s="164"/>
      <c r="BP98" s="164"/>
      <c r="BQ98" s="164"/>
      <c r="BR98" s="164"/>
      <c r="BS98" s="164"/>
      <c r="BT98" s="164"/>
      <c r="BU98" s="164"/>
      <c r="BV98" s="164"/>
      <c r="BW98" s="164"/>
      <c r="BX98" s="164"/>
      <c r="BY98" s="164"/>
    </row>
    <row r="99" spans="1:77" ht="6" customHeight="1">
      <c r="A99" s="17"/>
      <c r="B99" s="164"/>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BY99" s="164"/>
    </row>
    <row r="100" spans="1:77" ht="6" customHeight="1">
      <c r="A100" s="17"/>
      <c r="B100" s="164"/>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164"/>
      <c r="BV100" s="164"/>
      <c r="BW100" s="164"/>
      <c r="BX100" s="164"/>
      <c r="BY100" s="164"/>
    </row>
    <row r="101" spans="1:77" ht="6.75" customHeight="1">
      <c r="A101" s="17"/>
      <c r="B101" s="164"/>
      <c r="C101" s="164"/>
      <c r="D101" s="164"/>
      <c r="E101" s="164"/>
      <c r="F101" s="164"/>
      <c r="G101" s="164"/>
      <c r="H101" s="164"/>
      <c r="I101" s="164"/>
      <c r="J101" s="164"/>
      <c r="K101" s="164"/>
      <c r="L101" s="164"/>
      <c r="M101" s="164"/>
      <c r="N101" s="164"/>
      <c r="O101" s="164"/>
      <c r="P101" s="164"/>
      <c r="Q101" s="164"/>
      <c r="R101" s="164"/>
      <c r="S101" s="164"/>
      <c r="T101" s="164"/>
      <c r="U101" s="164"/>
      <c r="V101" s="164"/>
      <c r="W101" s="164"/>
      <c r="X101" s="164"/>
      <c r="Y101" s="164"/>
      <c r="Z101" s="164"/>
      <c r="AA101" s="164"/>
      <c r="AB101" s="164"/>
      <c r="AC101" s="164"/>
      <c r="AD101" s="164"/>
      <c r="AE101" s="164"/>
      <c r="AF101" s="164"/>
      <c r="AG101" s="164"/>
      <c r="AH101" s="164"/>
      <c r="AI101" s="164"/>
      <c r="AJ101" s="164"/>
      <c r="AK101" s="164"/>
      <c r="AL101" s="164"/>
      <c r="AM101" s="164"/>
      <c r="AN101" s="164"/>
      <c r="AO101" s="164"/>
      <c r="AP101" s="164"/>
      <c r="AQ101" s="164"/>
      <c r="AR101" s="164"/>
      <c r="AS101" s="164"/>
      <c r="AT101" s="164"/>
      <c r="AU101" s="164"/>
      <c r="AV101" s="164"/>
      <c r="AW101" s="164"/>
      <c r="AX101" s="164"/>
      <c r="AY101" s="164"/>
      <c r="AZ101" s="164"/>
      <c r="BA101" s="164"/>
      <c r="BB101" s="164"/>
      <c r="BC101" s="164"/>
      <c r="BD101" s="164"/>
      <c r="BE101" s="164"/>
      <c r="BF101" s="164"/>
      <c r="BG101" s="164"/>
      <c r="BH101" s="164"/>
      <c r="BI101" s="164"/>
      <c r="BJ101" s="164"/>
      <c r="BK101" s="164"/>
      <c r="BL101" s="164"/>
      <c r="BM101" s="164"/>
      <c r="BN101" s="164"/>
      <c r="BO101" s="164"/>
      <c r="BP101" s="164"/>
      <c r="BQ101" s="164"/>
      <c r="BR101" s="164"/>
      <c r="BS101" s="164"/>
      <c r="BT101" s="164"/>
      <c r="BU101" s="164"/>
      <c r="BV101" s="164"/>
      <c r="BW101" s="164"/>
      <c r="BX101" s="164"/>
      <c r="BY101" s="164"/>
    </row>
    <row r="102" spans="1:77" ht="6.75" customHeight="1">
      <c r="A102" s="17"/>
      <c r="B102" s="164"/>
      <c r="C102" s="164"/>
      <c r="D102" s="164"/>
      <c r="E102" s="164"/>
      <c r="F102" s="164"/>
      <c r="G102" s="164"/>
      <c r="H102" s="164"/>
      <c r="I102" s="164"/>
      <c r="J102" s="164"/>
      <c r="K102" s="164"/>
      <c r="L102" s="164"/>
      <c r="M102" s="164"/>
      <c r="N102" s="164"/>
      <c r="O102" s="164"/>
      <c r="P102" s="164"/>
      <c r="Q102" s="164"/>
      <c r="R102" s="164"/>
      <c r="S102" s="164"/>
      <c r="T102" s="164"/>
      <c r="U102" s="164"/>
      <c r="V102" s="164"/>
      <c r="W102" s="164"/>
      <c r="X102" s="164"/>
      <c r="Y102" s="164"/>
      <c r="Z102" s="164"/>
      <c r="AA102" s="164"/>
      <c r="AB102" s="164"/>
      <c r="AC102" s="164"/>
      <c r="AD102" s="164"/>
      <c r="AE102" s="164"/>
      <c r="AF102" s="164"/>
      <c r="AG102" s="164"/>
      <c r="AH102" s="164"/>
      <c r="AI102" s="164"/>
      <c r="AJ102" s="164"/>
      <c r="AK102" s="164"/>
      <c r="AL102" s="164"/>
      <c r="AM102" s="164"/>
      <c r="AN102" s="164"/>
      <c r="AO102" s="164"/>
      <c r="AP102" s="164"/>
      <c r="AQ102" s="164"/>
      <c r="AR102" s="164"/>
      <c r="AS102" s="164"/>
      <c r="AT102" s="164"/>
      <c r="AU102" s="164"/>
      <c r="AV102" s="164"/>
      <c r="AW102" s="164"/>
      <c r="AX102" s="164"/>
      <c r="AY102" s="164"/>
      <c r="AZ102" s="164"/>
      <c r="BA102" s="164"/>
      <c r="BB102" s="164"/>
      <c r="BC102" s="164"/>
      <c r="BD102" s="164"/>
      <c r="BE102" s="164"/>
      <c r="BF102" s="164"/>
      <c r="BG102" s="164"/>
      <c r="BH102" s="164"/>
      <c r="BI102" s="164"/>
      <c r="BJ102" s="164"/>
      <c r="BK102" s="164"/>
      <c r="BL102" s="164"/>
      <c r="BM102" s="164"/>
      <c r="BN102" s="164"/>
      <c r="BO102" s="164"/>
      <c r="BP102" s="164"/>
      <c r="BQ102" s="164"/>
      <c r="BR102" s="164"/>
      <c r="BS102" s="164"/>
      <c r="BT102" s="164"/>
      <c r="BU102" s="164"/>
      <c r="BV102" s="164"/>
      <c r="BW102" s="164"/>
      <c r="BX102" s="164"/>
      <c r="BY102" s="164"/>
    </row>
    <row r="103" spans="1:77" ht="6.75" customHeight="1">
      <c r="A103" s="17"/>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4"/>
      <c r="AY103" s="164"/>
      <c r="AZ103" s="164"/>
      <c r="BA103" s="164"/>
      <c r="BB103" s="164"/>
      <c r="BC103" s="164"/>
      <c r="BD103" s="164"/>
      <c r="BE103" s="164"/>
      <c r="BF103" s="164"/>
      <c r="BG103" s="164"/>
      <c r="BH103" s="164"/>
      <c r="BI103" s="164"/>
      <c r="BJ103" s="164"/>
      <c r="BK103" s="164"/>
      <c r="BL103" s="164"/>
      <c r="BM103" s="164"/>
      <c r="BN103" s="164"/>
      <c r="BO103" s="164"/>
      <c r="BP103" s="164"/>
      <c r="BQ103" s="164"/>
      <c r="BR103" s="164"/>
      <c r="BS103" s="164"/>
      <c r="BT103" s="164"/>
      <c r="BU103" s="164"/>
      <c r="BV103" s="164"/>
      <c r="BW103" s="164"/>
      <c r="BX103" s="164"/>
      <c r="BY103" s="164"/>
    </row>
    <row r="104" spans="1:77" ht="6.75" customHeight="1">
      <c r="A104" s="17"/>
      <c r="B104" s="164"/>
      <c r="C104" s="164"/>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4"/>
      <c r="AA104" s="164"/>
      <c r="AB104" s="164"/>
      <c r="AC104" s="164"/>
      <c r="AD104" s="164"/>
      <c r="AE104" s="164"/>
      <c r="AF104" s="164"/>
      <c r="AG104" s="164"/>
      <c r="AH104" s="164"/>
      <c r="AI104" s="164"/>
      <c r="AJ104" s="164"/>
      <c r="AK104" s="164"/>
      <c r="AL104" s="164"/>
      <c r="AM104" s="164"/>
      <c r="AN104" s="164"/>
      <c r="AO104" s="164"/>
      <c r="AP104" s="164"/>
      <c r="AQ104" s="164"/>
      <c r="AR104" s="164"/>
      <c r="AS104" s="164"/>
      <c r="AT104" s="164"/>
      <c r="AU104" s="164"/>
      <c r="AV104" s="164"/>
      <c r="AW104" s="164"/>
      <c r="AX104" s="164"/>
      <c r="AY104" s="164"/>
      <c r="AZ104" s="164"/>
      <c r="BA104" s="164"/>
      <c r="BB104" s="164"/>
      <c r="BC104" s="164"/>
      <c r="BD104" s="164"/>
      <c r="BE104" s="164"/>
      <c r="BF104" s="164"/>
      <c r="BG104" s="164"/>
      <c r="BH104" s="164"/>
      <c r="BI104" s="164"/>
      <c r="BJ104" s="164"/>
      <c r="BK104" s="164"/>
      <c r="BL104" s="164"/>
      <c r="BM104" s="164"/>
      <c r="BN104" s="164"/>
      <c r="BO104" s="164"/>
      <c r="BP104" s="164"/>
      <c r="BQ104" s="164"/>
      <c r="BR104" s="164"/>
      <c r="BS104" s="164"/>
      <c r="BT104" s="164"/>
      <c r="BU104" s="164"/>
      <c r="BV104" s="164"/>
      <c r="BW104" s="164"/>
      <c r="BX104" s="164"/>
      <c r="BY104" s="164"/>
    </row>
    <row r="105" spans="1:77" ht="6.75" customHeight="1">
      <c r="A105" s="17"/>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c r="AB105" s="164"/>
      <c r="AC105" s="164"/>
      <c r="AD105" s="164"/>
      <c r="AE105" s="164"/>
      <c r="AF105" s="164"/>
      <c r="AG105" s="164"/>
      <c r="AH105" s="164"/>
      <c r="AI105" s="164"/>
      <c r="AJ105" s="164"/>
      <c r="AK105" s="164"/>
      <c r="AL105" s="164"/>
      <c r="AM105" s="164"/>
      <c r="AN105" s="164"/>
      <c r="AO105" s="164"/>
      <c r="AP105" s="164"/>
      <c r="AQ105" s="164"/>
      <c r="AR105" s="164"/>
      <c r="AS105" s="164"/>
      <c r="AT105" s="164"/>
      <c r="AU105" s="164"/>
      <c r="AV105" s="164"/>
      <c r="AW105" s="164"/>
      <c r="AX105" s="164"/>
      <c r="AY105" s="164"/>
      <c r="AZ105" s="164"/>
      <c r="BA105" s="164"/>
      <c r="BB105" s="164"/>
      <c r="BC105" s="164"/>
      <c r="BD105" s="164"/>
      <c r="BE105" s="164"/>
      <c r="BF105" s="164"/>
      <c r="BG105" s="164"/>
      <c r="BH105" s="164"/>
      <c r="BI105" s="164"/>
      <c r="BJ105" s="164"/>
      <c r="BK105" s="164"/>
      <c r="BL105" s="164"/>
      <c r="BM105" s="164"/>
      <c r="BN105" s="164"/>
      <c r="BO105" s="164"/>
      <c r="BP105" s="164"/>
      <c r="BQ105" s="164"/>
      <c r="BR105" s="164"/>
      <c r="BS105" s="164"/>
      <c r="BT105" s="164"/>
      <c r="BU105" s="164"/>
      <c r="BV105" s="164"/>
      <c r="BW105" s="164"/>
      <c r="BX105" s="164"/>
      <c r="BY105" s="164"/>
    </row>
    <row r="106" spans="1:77" ht="6.75" customHeight="1">
      <c r="A106" s="17"/>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64"/>
      <c r="AK106" s="164"/>
      <c r="AL106" s="164"/>
      <c r="AM106" s="164"/>
      <c r="AN106" s="164"/>
      <c r="AO106" s="164"/>
      <c r="AP106" s="164"/>
      <c r="AQ106" s="164"/>
      <c r="AR106" s="164"/>
      <c r="AS106" s="164"/>
      <c r="AT106" s="164"/>
      <c r="AU106" s="164"/>
      <c r="AV106" s="164"/>
      <c r="AW106" s="164"/>
      <c r="AX106" s="164"/>
      <c r="AY106" s="164"/>
      <c r="AZ106" s="164"/>
      <c r="BA106" s="164"/>
      <c r="BB106" s="164"/>
      <c r="BC106" s="164"/>
      <c r="BD106" s="164"/>
      <c r="BE106" s="164"/>
      <c r="BF106" s="164"/>
      <c r="BG106" s="164"/>
      <c r="BH106" s="164"/>
      <c r="BI106" s="164"/>
      <c r="BJ106" s="164"/>
      <c r="BK106" s="164"/>
      <c r="BL106" s="164"/>
      <c r="BM106" s="164"/>
      <c r="BN106" s="164"/>
      <c r="BO106" s="164"/>
      <c r="BP106" s="164"/>
      <c r="BQ106" s="164"/>
      <c r="BR106" s="164"/>
      <c r="BS106" s="164"/>
      <c r="BT106" s="164"/>
      <c r="BU106" s="164"/>
      <c r="BV106" s="164"/>
      <c r="BW106" s="164"/>
      <c r="BX106" s="164"/>
      <c r="BY106" s="164"/>
    </row>
    <row r="107" spans="1:77" ht="6.75" customHeight="1">
      <c r="A107" s="17"/>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164"/>
      <c r="AK107" s="164"/>
      <c r="AL107" s="164"/>
      <c r="AM107" s="164"/>
      <c r="AN107" s="164"/>
      <c r="AO107" s="164"/>
      <c r="AP107" s="164"/>
      <c r="AQ107" s="164"/>
      <c r="AR107" s="164"/>
      <c r="AS107" s="164"/>
      <c r="AT107" s="164"/>
      <c r="AU107" s="164"/>
      <c r="AV107" s="164"/>
      <c r="AW107" s="164"/>
      <c r="AX107" s="164"/>
      <c r="AY107" s="164"/>
      <c r="AZ107" s="164"/>
      <c r="BA107" s="164"/>
      <c r="BB107" s="164"/>
      <c r="BC107" s="164"/>
      <c r="BD107" s="164"/>
      <c r="BE107" s="164"/>
      <c r="BF107" s="164"/>
      <c r="BG107" s="164"/>
      <c r="BH107" s="164"/>
      <c r="BI107" s="164"/>
      <c r="BJ107" s="164"/>
      <c r="BK107" s="164"/>
      <c r="BL107" s="164"/>
      <c r="BM107" s="164"/>
      <c r="BN107" s="164"/>
      <c r="BO107" s="164"/>
      <c r="BP107" s="164"/>
      <c r="BQ107" s="164"/>
      <c r="BR107" s="164"/>
      <c r="BS107" s="164"/>
      <c r="BT107" s="164"/>
      <c r="BU107" s="164"/>
      <c r="BV107" s="164"/>
      <c r="BW107" s="164"/>
      <c r="BX107" s="164"/>
      <c r="BY107" s="164"/>
    </row>
    <row r="108" spans="1:77" ht="5.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row>
    <row r="109" spans="1:77" ht="5.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row>
  </sheetData>
  <sheetProtection selectLockedCells="1"/>
  <mergeCells count="172">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41:B41"/>
    <mergeCell ref="C41:L41"/>
    <mergeCell ref="BF41:BY41"/>
    <mergeCell ref="A42:B42"/>
    <mergeCell ref="C42:L42"/>
    <mergeCell ref="BF42:BY42"/>
    <mergeCell ref="A39:B39"/>
    <mergeCell ref="C39:L39"/>
    <mergeCell ref="BF39:BY39"/>
    <mergeCell ref="A40:B40"/>
    <mergeCell ref="C40:L40"/>
    <mergeCell ref="BF40:BY40"/>
    <mergeCell ref="M39:X39"/>
    <mergeCell ref="Y39:BE39"/>
    <mergeCell ref="M40:X40"/>
    <mergeCell ref="Y40:BE40"/>
    <mergeCell ref="M41:X41"/>
    <mergeCell ref="Y41:BE41"/>
    <mergeCell ref="M42:X42"/>
    <mergeCell ref="Y42:BE42"/>
    <mergeCell ref="A45:B45"/>
    <mergeCell ref="C45:L45"/>
    <mergeCell ref="BF45:BY45"/>
    <mergeCell ref="A46:B46"/>
    <mergeCell ref="C46:L46"/>
    <mergeCell ref="BF46:BY46"/>
    <mergeCell ref="A43:B43"/>
    <mergeCell ref="C43:L43"/>
    <mergeCell ref="BF43:BY43"/>
    <mergeCell ref="A44:B44"/>
    <mergeCell ref="C44:L44"/>
    <mergeCell ref="BF44:BY44"/>
    <mergeCell ref="M43:X43"/>
    <mergeCell ref="Y43:BE43"/>
    <mergeCell ref="M44:X44"/>
    <mergeCell ref="Y44:BE44"/>
    <mergeCell ref="M45:X45"/>
    <mergeCell ref="Y45:BE45"/>
    <mergeCell ref="M46:X46"/>
    <mergeCell ref="Y46:BE46"/>
    <mergeCell ref="A49:B49"/>
    <mergeCell ref="C49:L49"/>
    <mergeCell ref="BF49:BY49"/>
    <mergeCell ref="A50:BE50"/>
    <mergeCell ref="BF50:BY50"/>
    <mergeCell ref="A47:B47"/>
    <mergeCell ref="C47:L47"/>
    <mergeCell ref="BF47:BY47"/>
    <mergeCell ref="A48:B48"/>
    <mergeCell ref="C48:L48"/>
    <mergeCell ref="BF48:BY48"/>
    <mergeCell ref="M47:X47"/>
    <mergeCell ref="Y47:BE47"/>
    <mergeCell ref="M48:X48"/>
    <mergeCell ref="Y48:BE48"/>
    <mergeCell ref="M49:X49"/>
    <mergeCell ref="Y49:BE49"/>
    <mergeCell ref="A53:AE55"/>
    <mergeCell ref="AF53:BY55"/>
    <mergeCell ref="A56:M58"/>
    <mergeCell ref="N56:AA58"/>
    <mergeCell ref="AB56:AH58"/>
    <mergeCell ref="AI56:AJ58"/>
    <mergeCell ref="AK56:AL58"/>
    <mergeCell ref="AM56:AN58"/>
    <mergeCell ref="AO56:AP58"/>
    <mergeCell ref="AQ56:BA58"/>
    <mergeCell ref="BB56:BM58"/>
    <mergeCell ref="BN56:BS58"/>
    <mergeCell ref="BT56:BU58"/>
    <mergeCell ref="BV56:BW58"/>
    <mergeCell ref="BX56:BY58"/>
    <mergeCell ref="A59:M61"/>
    <mergeCell ref="N59:O61"/>
    <mergeCell ref="P59:Q61"/>
    <mergeCell ref="R59:S61"/>
    <mergeCell ref="T59:U61"/>
    <mergeCell ref="BB59:BY59"/>
    <mergeCell ref="AQ60:BA61"/>
    <mergeCell ref="BB60:BY61"/>
    <mergeCell ref="A62:BY62"/>
    <mergeCell ref="A64:AE66"/>
    <mergeCell ref="A67:BY74"/>
    <mergeCell ref="V59:W61"/>
    <mergeCell ref="X59:Y61"/>
    <mergeCell ref="Z59:AA61"/>
    <mergeCell ref="AB59:AH61"/>
    <mergeCell ref="AI59:AP61"/>
    <mergeCell ref="AQ59:BA59"/>
    <mergeCell ref="B87:AK88"/>
    <mergeCell ref="B89:C91"/>
    <mergeCell ref="D89:E91"/>
    <mergeCell ref="F89:G91"/>
    <mergeCell ref="H89:I91"/>
    <mergeCell ref="J89:K91"/>
    <mergeCell ref="L89:M91"/>
    <mergeCell ref="N89:O91"/>
    <mergeCell ref="P89:R91"/>
    <mergeCell ref="S89:T91"/>
    <mergeCell ref="AG89:AH91"/>
    <mergeCell ref="AI89:AJ91"/>
    <mergeCell ref="AK89:AL91"/>
    <mergeCell ref="BB89:BM90"/>
    <mergeCell ref="BN89:BY90"/>
    <mergeCell ref="B92:V93"/>
    <mergeCell ref="U89:V91"/>
    <mergeCell ref="W89:X91"/>
    <mergeCell ref="Y89:Z91"/>
    <mergeCell ref="AA89:AB91"/>
    <mergeCell ref="AC89:AD91"/>
    <mergeCell ref="AE89:AF91"/>
    <mergeCell ref="I97:BR97"/>
    <mergeCell ref="B98:BY107"/>
    <mergeCell ref="N94:O96"/>
    <mergeCell ref="P94:R96"/>
    <mergeCell ref="S94:T96"/>
    <mergeCell ref="U94:V96"/>
    <mergeCell ref="AE96:AU96"/>
    <mergeCell ref="BE96:BV96"/>
    <mergeCell ref="B94:C96"/>
    <mergeCell ref="D94:E96"/>
    <mergeCell ref="F94:G96"/>
    <mergeCell ref="H94:I96"/>
    <mergeCell ref="J94:K96"/>
    <mergeCell ref="L94:M96"/>
  </mergeCells>
  <phoneticPr fontId="38"/>
  <dataValidations count="15">
    <dataValidation allowBlank="1" showInputMessage="1" showErrorMessage="1" promptTitle="開設者" prompt="氏名を記載してください" sqref="Z32:AM34" xr:uid="{C3EA9D4E-200E-4754-9518-7418F9F00EA8}"/>
    <dataValidation allowBlank="1" showInputMessage="1" showErrorMessage="1" promptTitle="開設者" prompt="代表者の職を記載してください（個人の場合は記載不要）" sqref="N32:Y34" xr:uid="{252158AE-F3A3-4A39-9A06-B1219E57E333}"/>
    <dataValidation allowBlank="1" showInputMessage="1" showErrorMessage="1" promptTitle="開設者" prompt="法人名を記載してください（個人の場合は記載不要）" sqref="N29:AM31" xr:uid="{2D00F83A-66DD-4C68-9A82-48D53A9D372B}"/>
    <dataValidation type="whole" imeMode="disabled" allowBlank="1" showInputMessage="1" showErrorMessage="1" sqref="AI56:AP58 N59:AA61 BT56:BY58" xr:uid="{FF25A943-AB35-46E6-B8ED-00A47172286C}">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7FE6EB0B-C749-4000-8B11-15F9F1762C17}">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D8D37DE4-4FED-4868-BA5D-C0DC6937B4DF}">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3AE9C414-86B4-40B1-AA36-F8C47CA4665F}">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A64E3A4F-B025-4DE4-B4C7-6B11E09C5D9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1DD4C8F4-E7E2-46F8-8967-DDDA85925C38}">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9F842A7-5DE0-4A7D-AFC3-BCBCB99282B9}">
      <formula1>2025</formula1>
      <formula2>2026</formula2>
    </dataValidation>
    <dataValidation imeMode="disabled" allowBlank="1" showInputMessage="1" showErrorMessage="1" sqref="BF29:BY32" xr:uid="{C53D6BFA-C50C-4F69-B7BC-A1AAB00AB15B}"/>
    <dataValidation imeMode="fullKatakana" allowBlank="1" showInputMessage="1" showErrorMessage="1" sqref="N19:AM20 N27:AM28 BB59:BY59 N16:AM16" xr:uid="{C3D21223-7088-455A-983B-E4FBFB65E327}"/>
    <dataValidation type="list" allowBlank="1" showInputMessage="1" showErrorMessage="1" sqref="AI59:AP61" xr:uid="{AED4EE14-D377-47DF-BFB9-9180FC20C392}">
      <formula1>"普通,当座,別段"</formula1>
    </dataValidation>
    <dataValidation type="list" imeMode="fullKatakana" allowBlank="1" showInputMessage="1" showErrorMessage="1" sqref="N35:AM37" xr:uid="{C63F10B0-4A17-41F5-B38B-408CCE2E7A6B}">
      <formula1>$CB$35:$CD$35</formula1>
    </dataValidation>
    <dataValidation type="list" allowBlank="1" showInputMessage="1" showErrorMessage="1" sqref="C40:C49" xr:uid="{6C7681FE-6E43-4ECC-8F3E-731D98D773E5}">
      <formula1>"有床診療所（使用許可病床３床以上）,有床診療所（使用許可病床２床以下）,無床診療所,薬局（同一グループ内の保険薬局数が1～5店舗）,薬局（同一グループ内の保険薬局数が6～19店舗）,薬局（同一グループ内の保険薬局数が20店舗以上）,訪問看護ステーション"</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B1:H17"/>
  <sheetViews>
    <sheetView showGridLines="0" view="pageBreakPreview" zoomScale="109" zoomScaleNormal="111" zoomScaleSheetLayoutView="79" workbookViewId="0">
      <selection activeCell="B2" sqref="B2"/>
    </sheetView>
  </sheetViews>
  <sheetFormatPr defaultRowHeight="14.25"/>
  <cols>
    <col min="1" max="1" width="2.75" style="71" customWidth="1"/>
    <col min="2" max="2" width="9.75" style="71" customWidth="1"/>
    <col min="3" max="3" width="19.625" style="71" customWidth="1"/>
    <col min="4" max="4" width="19" style="71" customWidth="1"/>
    <col min="5" max="5" width="22.125" style="71" customWidth="1"/>
    <col min="6" max="6" width="25.125" style="71" customWidth="1"/>
    <col min="7" max="7" width="28.125" style="71" customWidth="1"/>
    <col min="8" max="8" width="33.125" style="71" customWidth="1"/>
    <col min="9" max="16384" width="9" style="71"/>
  </cols>
  <sheetData>
    <row r="1" spans="2:8" ht="24.75" customHeight="1">
      <c r="B1" s="340" t="s">
        <v>277</v>
      </c>
      <c r="C1" s="340"/>
      <c r="D1" s="340"/>
      <c r="E1" s="340"/>
      <c r="F1" s="73" t="s">
        <v>175</v>
      </c>
      <c r="G1" s="74"/>
      <c r="H1" s="72"/>
    </row>
    <row r="2" spans="2:8" ht="23.25" customHeight="1">
      <c r="B2" s="71" t="s">
        <v>268</v>
      </c>
      <c r="F2" s="73" t="s">
        <v>129</v>
      </c>
      <c r="G2" s="74"/>
    </row>
    <row r="3" spans="2:8" ht="26.25" customHeight="1">
      <c r="F3" s="73" t="s">
        <v>165</v>
      </c>
      <c r="G3" s="74"/>
    </row>
    <row r="4" spans="2:8" ht="24.75" customHeight="1">
      <c r="B4" s="341" t="s">
        <v>162</v>
      </c>
      <c r="C4" s="341"/>
      <c r="D4" s="341"/>
      <c r="E4" s="341"/>
      <c r="F4" s="341"/>
      <c r="G4" s="341"/>
      <c r="H4" s="91"/>
    </row>
    <row r="6" spans="2:8" ht="23.25" customHeight="1">
      <c r="B6" s="338" t="s">
        <v>163</v>
      </c>
      <c r="C6" s="338"/>
      <c r="D6" s="338"/>
      <c r="E6" s="338"/>
      <c r="F6" s="338"/>
      <c r="G6" s="338"/>
      <c r="H6" s="338"/>
    </row>
    <row r="8" spans="2:8">
      <c r="B8" s="75" t="s">
        <v>132</v>
      </c>
    </row>
    <row r="9" spans="2:8">
      <c r="B9" s="75"/>
    </row>
    <row r="10" spans="2:8" ht="37.5" customHeight="1">
      <c r="C10" s="80" t="s">
        <v>182</v>
      </c>
      <c r="D10" s="72"/>
      <c r="E10" s="80" t="s">
        <v>235</v>
      </c>
      <c r="F10" s="72"/>
      <c r="G10" s="76" t="s">
        <v>164</v>
      </c>
    </row>
    <row r="11" spans="2:8" ht="24.75" customHeight="1">
      <c r="C11" s="90">
        <f>C14-C17</f>
        <v>0</v>
      </c>
      <c r="D11" s="72" t="s">
        <v>118</v>
      </c>
      <c r="E11" s="77">
        <v>13000</v>
      </c>
      <c r="F11" s="72" t="s">
        <v>119</v>
      </c>
      <c r="G11" s="89">
        <f>IF(AND(C11&gt;=14,C11&lt;=19),C11*E11,0)</f>
        <v>0</v>
      </c>
    </row>
    <row r="12" spans="2:8">
      <c r="C12" s="87"/>
      <c r="D12" s="72"/>
      <c r="E12" s="85"/>
      <c r="F12" s="72"/>
      <c r="G12" s="86"/>
    </row>
    <row r="13" spans="2:8" ht="36.75" customHeight="1">
      <c r="C13" s="102" t="s">
        <v>183</v>
      </c>
      <c r="D13" s="72"/>
      <c r="E13" s="80" t="s">
        <v>236</v>
      </c>
      <c r="F13" s="72"/>
      <c r="G13" s="76" t="s">
        <v>164</v>
      </c>
    </row>
    <row r="14" spans="2:8" ht="24.75" customHeight="1">
      <c r="C14" s="90">
        <v>0</v>
      </c>
      <c r="D14" s="72"/>
      <c r="E14" s="77">
        <v>170000</v>
      </c>
      <c r="F14" s="72" t="s">
        <v>119</v>
      </c>
      <c r="G14" s="89">
        <f>IF(AND(C11&lt;=13,1&lt;=C11),170000,0)</f>
        <v>0</v>
      </c>
    </row>
    <row r="15" spans="2:8">
      <c r="C15" s="87"/>
      <c r="D15" s="72"/>
      <c r="E15" s="85"/>
      <c r="F15" s="72"/>
      <c r="G15" s="86"/>
    </row>
    <row r="16" spans="2:8" ht="42">
      <c r="C16" s="101" t="s">
        <v>184</v>
      </c>
      <c r="D16" s="72"/>
      <c r="E16" s="85"/>
      <c r="F16" s="72"/>
      <c r="G16" s="76" t="s">
        <v>117</v>
      </c>
    </row>
    <row r="17" spans="3:7" ht="33.75" customHeight="1">
      <c r="C17" s="90">
        <v>0</v>
      </c>
      <c r="G17" s="88">
        <f>MAX(G11,G14)</f>
        <v>0</v>
      </c>
    </row>
  </sheetData>
  <mergeCells count="3">
    <mergeCell ref="B1:E1"/>
    <mergeCell ref="B6:H6"/>
    <mergeCell ref="B4:G4"/>
  </mergeCells>
  <phoneticPr fontId="38"/>
  <printOptions horizontalCentered="1"/>
  <pageMargins left="0.25" right="0.25"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D3" sqref="D3"/>
    </sheetView>
  </sheetViews>
  <sheetFormatPr defaultColWidth="9" defaultRowHeight="13.5"/>
  <cols>
    <col min="1" max="1" width="14.375" style="51" bestFit="1" customWidth="1"/>
    <col min="2" max="6" width="14.375" style="51" customWidth="1"/>
    <col min="7" max="7" width="16.375" style="51" bestFit="1" customWidth="1"/>
    <col min="8" max="8" width="9.375" style="51" bestFit="1" customWidth="1"/>
    <col min="9" max="9" width="8.375" style="51" bestFit="1" customWidth="1"/>
    <col min="10" max="10" width="8.375" style="51" customWidth="1"/>
    <col min="11" max="14" width="12.375" style="51" customWidth="1"/>
    <col min="15" max="15" width="11.375" style="51" bestFit="1" customWidth="1"/>
    <col min="16" max="16" width="15.375" style="51" bestFit="1" customWidth="1"/>
    <col min="17" max="17" width="15.875" style="51" bestFit="1" customWidth="1"/>
    <col min="18" max="30" width="9" style="51"/>
    <col min="31" max="31" width="10.625" style="51" customWidth="1"/>
    <col min="32" max="16384" width="9" style="51"/>
  </cols>
  <sheetData>
    <row r="1" spans="1:32">
      <c r="A1" s="43" t="s">
        <v>112</v>
      </c>
      <c r="B1" s="44" t="s">
        <v>27</v>
      </c>
      <c r="C1" s="45"/>
      <c r="D1" s="46" t="s">
        <v>28</v>
      </c>
      <c r="E1" s="47"/>
      <c r="F1" s="47"/>
      <c r="G1" s="47"/>
      <c r="H1" s="47" t="s">
        <v>29</v>
      </c>
      <c r="I1" s="47"/>
      <c r="J1" s="47"/>
      <c r="K1" s="47" t="s">
        <v>9</v>
      </c>
      <c r="L1" s="47"/>
      <c r="M1" s="47"/>
      <c r="N1" s="47"/>
      <c r="O1" s="47" t="s">
        <v>30</v>
      </c>
      <c r="P1" s="47"/>
      <c r="Q1" s="47"/>
      <c r="R1" s="48" t="s">
        <v>31</v>
      </c>
      <c r="S1" s="48"/>
      <c r="T1" s="48"/>
      <c r="U1" s="49" t="s">
        <v>32</v>
      </c>
      <c r="V1" s="49"/>
      <c r="W1" s="49"/>
      <c r="X1" s="49"/>
      <c r="Y1" s="49"/>
      <c r="Z1" s="49"/>
      <c r="AA1" s="49"/>
      <c r="AB1" s="49"/>
      <c r="AC1" s="50"/>
      <c r="AD1" s="99" t="s">
        <v>176</v>
      </c>
      <c r="AE1" s="44" t="s">
        <v>179</v>
      </c>
      <c r="AF1" s="45"/>
    </row>
    <row r="2" spans="1:32">
      <c r="A2" s="52"/>
      <c r="B2" s="53"/>
      <c r="C2" s="54" t="s">
        <v>33</v>
      </c>
      <c r="D2" s="55"/>
      <c r="E2" s="56" t="s">
        <v>14</v>
      </c>
      <c r="F2" s="56" t="s">
        <v>34</v>
      </c>
      <c r="G2" s="56" t="s">
        <v>33</v>
      </c>
      <c r="H2" s="56" t="s">
        <v>35</v>
      </c>
      <c r="I2" s="56" t="s">
        <v>36</v>
      </c>
      <c r="J2" s="56" t="s">
        <v>37</v>
      </c>
      <c r="K2" s="56" t="s">
        <v>10</v>
      </c>
      <c r="L2" s="56" t="s">
        <v>13</v>
      </c>
      <c r="M2" s="56" t="s">
        <v>38</v>
      </c>
      <c r="N2" s="56" t="s">
        <v>15</v>
      </c>
      <c r="O2" s="56" t="s">
        <v>35</v>
      </c>
      <c r="P2" s="56" t="s">
        <v>39</v>
      </c>
      <c r="Q2" s="56" t="s">
        <v>40</v>
      </c>
      <c r="R2" s="70" t="s">
        <v>109</v>
      </c>
      <c r="S2" s="70" t="s">
        <v>110</v>
      </c>
      <c r="T2" s="57" t="s">
        <v>41</v>
      </c>
      <c r="U2" s="58" t="s">
        <v>42</v>
      </c>
      <c r="V2" s="58" t="s">
        <v>20</v>
      </c>
      <c r="W2" s="58" t="s">
        <v>23</v>
      </c>
      <c r="X2" s="58" t="s">
        <v>43</v>
      </c>
      <c r="Y2" s="58" t="s">
        <v>44</v>
      </c>
      <c r="Z2" s="58" t="s">
        <v>23</v>
      </c>
      <c r="AA2" s="58" t="s">
        <v>45</v>
      </c>
      <c r="AB2" s="58" t="s">
        <v>46</v>
      </c>
      <c r="AC2" s="59"/>
      <c r="AE2" s="53"/>
      <c r="AF2" s="54" t="s">
        <v>33</v>
      </c>
    </row>
    <row r="3" spans="1:32">
      <c r="A3" s="60" t="e">
        <f>#REF!</f>
        <v>#REF!</v>
      </c>
      <c r="B3" s="61" t="e">
        <f>#REF!</f>
        <v>#REF!</v>
      </c>
      <c r="C3" s="62" t="e">
        <f>#REF!</f>
        <v>#REF!</v>
      </c>
      <c r="D3" s="63" t="e">
        <f>#REF!</f>
        <v>#REF!</v>
      </c>
      <c r="E3" s="61" t="e">
        <f>#REF!</f>
        <v>#REF!</v>
      </c>
      <c r="F3" s="61" t="e">
        <f>#REF!</f>
        <v>#REF!</v>
      </c>
      <c r="G3" s="61" t="e">
        <f>#REF!</f>
        <v>#REF!</v>
      </c>
      <c r="H3" s="61" t="e">
        <f>#REF!&amp;"-"&amp;#REF!</f>
        <v>#REF!</v>
      </c>
      <c r="I3" s="61" t="e">
        <f>VALUE(#REF!&amp;#REF!)</f>
        <v>#REF!</v>
      </c>
      <c r="J3" s="61" t="e">
        <f>#REF!</f>
        <v>#REF!</v>
      </c>
      <c r="K3" s="61" t="e">
        <f>#REF!</f>
        <v>#REF!</v>
      </c>
      <c r="L3" s="61" t="e">
        <f>#REF!</f>
        <v>#REF!</v>
      </c>
      <c r="M3" s="61" t="e">
        <f>#REF!</f>
        <v>#REF!</v>
      </c>
      <c r="N3" s="61" t="e">
        <f>#REF!</f>
        <v>#REF!</v>
      </c>
      <c r="O3" s="64" t="e">
        <f>#REF!&amp;"/"&amp;#REF!&amp;"/"&amp;#REF!</f>
        <v>#REF!</v>
      </c>
      <c r="P3" s="65" t="e">
        <f>VALUE(O3)</f>
        <v>#REF!</v>
      </c>
      <c r="Q3" s="66" t="e">
        <f>VALUE(O3)</f>
        <v>#REF!</v>
      </c>
      <c r="R3" s="67" t="e">
        <f>#REF!</f>
        <v>#REF!</v>
      </c>
      <c r="S3" s="67" t="e">
        <f>#REF!</f>
        <v>#REF!</v>
      </c>
      <c r="T3" s="67" t="e">
        <f>#REF!</f>
        <v>#REF!</v>
      </c>
      <c r="U3" s="61" t="e">
        <f>#REF!</f>
        <v>#REF!</v>
      </c>
      <c r="V3" s="61" t="e">
        <f>#REF!</f>
        <v>#REF!</v>
      </c>
      <c r="W3" s="61" t="e">
        <f>#REF!</f>
        <v>#REF!</v>
      </c>
      <c r="X3" s="61" t="e">
        <f>#REF!&amp;#REF!&amp;#REF!&amp;#REF!</f>
        <v>#REF!</v>
      </c>
      <c r="Y3" s="61" t="e">
        <f>#REF!&amp;#REF!&amp;#REF!</f>
        <v>#REF!</v>
      </c>
      <c r="Z3" s="61" t="e">
        <f>IF(W3="普通",1,IF(W3="当座",2,"未入力"))</f>
        <v>#REF!</v>
      </c>
      <c r="AA3" s="61" t="e">
        <f>#REF!&amp;#REF!&amp;#REF!&amp;#REF!&amp;#REF!&amp;#REF!&amp;#REF!</f>
        <v>#REF!</v>
      </c>
      <c r="AB3" s="61" t="e">
        <f>#REF!</f>
        <v>#REF!</v>
      </c>
      <c r="AC3" s="62" t="e">
        <f>#REF!</f>
        <v>#REF!</v>
      </c>
      <c r="AD3" s="51" t="e">
        <f>#REF!</f>
        <v>#REF!</v>
      </c>
      <c r="AE3" s="61" t="e">
        <f>#REF!</f>
        <v>#REF!</v>
      </c>
      <c r="AF3" s="62" t="e">
        <f>#REF!</f>
        <v>#REF!</v>
      </c>
    </row>
    <row r="4" spans="1:32">
      <c r="O4" s="68"/>
    </row>
    <row r="5" spans="1:32">
      <c r="O5" s="68"/>
    </row>
  </sheetData>
  <phoneticPr fontId="38"/>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pageSetUpPr fitToPage="1"/>
  </sheetPr>
  <dimension ref="B1:H14"/>
  <sheetViews>
    <sheetView showGridLines="0" view="pageBreakPreview" zoomScale="105" zoomScaleNormal="111" zoomScaleSheetLayoutView="79" workbookViewId="0">
      <selection activeCell="D9" sqref="D9"/>
    </sheetView>
  </sheetViews>
  <sheetFormatPr defaultRowHeight="14.25"/>
  <cols>
    <col min="1" max="1" width="2.75" style="71" customWidth="1"/>
    <col min="2" max="2" width="9.75" style="71" customWidth="1"/>
    <col min="3" max="3" width="19.625" style="71" customWidth="1"/>
    <col min="4" max="4" width="19" style="71" customWidth="1"/>
    <col min="5" max="5" width="19.875" style="71" customWidth="1"/>
    <col min="6" max="6" width="25.125" style="71" customWidth="1"/>
    <col min="7" max="7" width="22.375" style="71" customWidth="1"/>
    <col min="8" max="8" width="8.5" style="71" customWidth="1"/>
    <col min="9" max="16384" width="9" style="71"/>
  </cols>
  <sheetData>
    <row r="1" spans="2:8" ht="24.75" customHeight="1">
      <c r="B1" s="340" t="s">
        <v>276</v>
      </c>
      <c r="C1" s="340"/>
      <c r="D1" s="340"/>
      <c r="E1" s="340"/>
      <c r="F1" s="73" t="s">
        <v>175</v>
      </c>
      <c r="G1" s="74"/>
      <c r="H1" s="72"/>
    </row>
    <row r="2" spans="2:8" ht="23.25" customHeight="1">
      <c r="B2" s="71" t="s">
        <v>268</v>
      </c>
      <c r="F2" s="73" t="s">
        <v>129</v>
      </c>
      <c r="G2" s="74"/>
    </row>
    <row r="3" spans="2:8" ht="26.25" customHeight="1">
      <c r="F3" s="73" t="s">
        <v>166</v>
      </c>
      <c r="G3" s="74"/>
    </row>
    <row r="4" spans="2:8" ht="24.75" customHeight="1">
      <c r="B4" s="341" t="s">
        <v>162</v>
      </c>
      <c r="C4" s="341"/>
      <c r="D4" s="341"/>
      <c r="E4" s="341"/>
      <c r="F4" s="341"/>
      <c r="G4" s="341"/>
      <c r="H4" s="91"/>
    </row>
    <row r="6" spans="2:8" ht="23.25" customHeight="1">
      <c r="B6" s="338" t="s">
        <v>163</v>
      </c>
      <c r="C6" s="338"/>
      <c r="D6" s="338"/>
      <c r="E6" s="338"/>
      <c r="F6" s="338"/>
      <c r="G6" s="338"/>
      <c r="H6" s="338"/>
    </row>
    <row r="8" spans="2:8">
      <c r="B8" s="75" t="s">
        <v>132</v>
      </c>
    </row>
    <row r="9" spans="2:8">
      <c r="B9" s="75"/>
    </row>
    <row r="10" spans="2:8" ht="36.75" customHeight="1">
      <c r="C10" s="87"/>
      <c r="D10" s="72"/>
      <c r="E10" s="80" t="s">
        <v>116</v>
      </c>
      <c r="F10" s="72"/>
      <c r="G10" s="76" t="s">
        <v>164</v>
      </c>
    </row>
    <row r="11" spans="2:8" ht="24.75" customHeight="1">
      <c r="C11" s="87"/>
      <c r="D11" s="72"/>
      <c r="E11" s="77">
        <v>170000</v>
      </c>
      <c r="F11" s="72" t="s">
        <v>119</v>
      </c>
      <c r="G11" s="89">
        <f>E11</f>
        <v>170000</v>
      </c>
    </row>
    <row r="12" spans="2:8">
      <c r="C12" s="87"/>
      <c r="D12" s="72"/>
      <c r="E12" s="85"/>
      <c r="F12" s="72"/>
      <c r="G12" s="86"/>
    </row>
    <row r="13" spans="2:8">
      <c r="C13" s="87"/>
      <c r="D13" s="72"/>
      <c r="E13" s="85"/>
      <c r="F13" s="72"/>
      <c r="G13" s="76" t="s">
        <v>117</v>
      </c>
    </row>
    <row r="14" spans="2:8" ht="33.75" customHeight="1">
      <c r="G14" s="88">
        <f>G11</f>
        <v>170000</v>
      </c>
    </row>
  </sheetData>
  <mergeCells count="3">
    <mergeCell ref="B1:E1"/>
    <mergeCell ref="B4:G4"/>
    <mergeCell ref="B6:H6"/>
  </mergeCells>
  <phoneticPr fontId="38"/>
  <printOptions horizontalCentered="1"/>
  <pageMargins left="0.25" right="0.25" top="0.75" bottom="0.75" header="0.3" footer="0.3"/>
  <pageSetup paperSize="9" scale="7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pageSetUpPr fitToPage="1"/>
  </sheetPr>
  <dimension ref="A1:H20"/>
  <sheetViews>
    <sheetView showGridLines="0" view="pageBreakPreview" zoomScale="88" zoomScaleNormal="90" zoomScaleSheetLayoutView="79" workbookViewId="0">
      <selection activeCell="B2" sqref="B2"/>
    </sheetView>
  </sheetViews>
  <sheetFormatPr defaultRowHeight="14.25"/>
  <cols>
    <col min="1" max="1" width="2.75" style="71" customWidth="1"/>
    <col min="2" max="2" width="9.75" style="71" customWidth="1"/>
    <col min="3" max="3" width="32.75" style="71" customWidth="1"/>
    <col min="4" max="4" width="19" style="71" customWidth="1"/>
    <col min="5" max="5" width="19.875" style="71" customWidth="1"/>
    <col min="6" max="6" width="25.125" style="71" customWidth="1"/>
    <col min="7" max="7" width="22.375" style="71" customWidth="1"/>
    <col min="8" max="8" width="5.625" style="71" customWidth="1"/>
    <col min="9" max="16384" width="9" style="71"/>
  </cols>
  <sheetData>
    <row r="1" spans="1:8" ht="24.75" customHeight="1">
      <c r="B1" s="340" t="s">
        <v>275</v>
      </c>
      <c r="C1" s="340"/>
      <c r="D1" s="340"/>
      <c r="E1" s="340"/>
      <c r="F1" s="73" t="s">
        <v>175</v>
      </c>
      <c r="G1" s="74"/>
      <c r="H1" s="72"/>
    </row>
    <row r="2" spans="1:8" ht="23.25" customHeight="1">
      <c r="A2" s="71" t="s">
        <v>269</v>
      </c>
      <c r="B2" s="71" t="s">
        <v>268</v>
      </c>
      <c r="F2" s="73" t="s">
        <v>129</v>
      </c>
      <c r="G2" s="74"/>
    </row>
    <row r="3" spans="1:8" ht="26.25" customHeight="1">
      <c r="F3" s="73" t="s">
        <v>167</v>
      </c>
      <c r="G3" s="74"/>
    </row>
    <row r="4" spans="1:8" ht="24.75" customHeight="1">
      <c r="B4" s="341" t="s">
        <v>162</v>
      </c>
      <c r="C4" s="341"/>
      <c r="D4" s="341"/>
      <c r="E4" s="341"/>
      <c r="F4" s="341"/>
      <c r="G4" s="341"/>
      <c r="H4" s="91"/>
    </row>
    <row r="6" spans="1:8" ht="23.25" customHeight="1">
      <c r="B6" s="338" t="s">
        <v>163</v>
      </c>
      <c r="C6" s="338"/>
      <c r="D6" s="338"/>
      <c r="E6" s="338"/>
      <c r="F6" s="338"/>
      <c r="G6" s="338"/>
      <c r="H6" s="338"/>
    </row>
    <row r="8" spans="1:8">
      <c r="B8" s="75" t="s">
        <v>132</v>
      </c>
    </row>
    <row r="9" spans="1:8" ht="13.5" customHeight="1">
      <c r="B9" s="75"/>
    </row>
    <row r="10" spans="1:8" ht="99" customHeight="1">
      <c r="C10" s="96" t="s">
        <v>185</v>
      </c>
      <c r="D10" s="72"/>
      <c r="E10" s="80" t="s">
        <v>116</v>
      </c>
      <c r="F10" s="72"/>
      <c r="G10" s="76" t="s">
        <v>164</v>
      </c>
    </row>
    <row r="11" spans="1:8" ht="24.75" customHeight="1">
      <c r="C11" s="97"/>
      <c r="D11" s="72" t="s">
        <v>118</v>
      </c>
      <c r="E11" s="77">
        <v>85000</v>
      </c>
      <c r="F11" s="72" t="s">
        <v>119</v>
      </c>
      <c r="G11" s="89">
        <f>IF(C11="○",E11,0)</f>
        <v>0</v>
      </c>
    </row>
    <row r="12" spans="1:8">
      <c r="C12" s="87"/>
      <c r="D12" s="72"/>
      <c r="E12" s="85"/>
      <c r="F12" s="72"/>
      <c r="G12" s="86"/>
    </row>
    <row r="13" spans="1:8" ht="95.25" customHeight="1">
      <c r="C13" s="96" t="s">
        <v>186</v>
      </c>
      <c r="D13" s="72"/>
      <c r="E13" s="80" t="s">
        <v>116</v>
      </c>
      <c r="F13" s="72"/>
      <c r="G13" s="76" t="s">
        <v>164</v>
      </c>
    </row>
    <row r="14" spans="1:8" ht="24.75" customHeight="1">
      <c r="C14" s="97"/>
      <c r="D14" s="72" t="s">
        <v>118</v>
      </c>
      <c r="E14" s="77">
        <v>75000</v>
      </c>
      <c r="F14" s="72" t="s">
        <v>119</v>
      </c>
      <c r="G14" s="89">
        <f>IF(C14="○",E14,0)</f>
        <v>0</v>
      </c>
    </row>
    <row r="15" spans="1:8">
      <c r="C15" s="87"/>
      <c r="D15" s="72"/>
      <c r="E15" s="85"/>
      <c r="F15" s="72"/>
      <c r="G15" s="86"/>
    </row>
    <row r="16" spans="1:8" ht="96.75" customHeight="1">
      <c r="C16" s="96" t="s">
        <v>187</v>
      </c>
      <c r="D16" s="72"/>
      <c r="E16" s="80" t="s">
        <v>116</v>
      </c>
      <c r="F16" s="72"/>
      <c r="G16" s="76" t="s">
        <v>164</v>
      </c>
    </row>
    <row r="17" spans="2:7" ht="24.75" customHeight="1">
      <c r="C17" s="97"/>
      <c r="D17" s="72" t="s">
        <v>118</v>
      </c>
      <c r="E17" s="77">
        <v>50000</v>
      </c>
      <c r="F17" s="72" t="s">
        <v>119</v>
      </c>
      <c r="G17" s="89">
        <f>IF(C17="○",E17,0)</f>
        <v>0</v>
      </c>
    </row>
    <row r="18" spans="2:7" ht="24.75" customHeight="1">
      <c r="C18" s="98"/>
      <c r="D18" s="72"/>
      <c r="E18" s="85"/>
      <c r="F18" s="72"/>
      <c r="G18" s="86"/>
    </row>
    <row r="19" spans="2:7">
      <c r="C19" s="87"/>
      <c r="D19" s="72"/>
      <c r="E19" s="85"/>
      <c r="F19" s="72"/>
      <c r="G19" s="76" t="s">
        <v>117</v>
      </c>
    </row>
    <row r="20" spans="2:7" ht="33.75" customHeight="1">
      <c r="B20" s="352"/>
      <c r="C20" s="352"/>
      <c r="D20" s="352"/>
      <c r="E20" s="352"/>
      <c r="F20" s="352"/>
      <c r="G20" s="88">
        <f>MAX(G11,G14,G17)</f>
        <v>0</v>
      </c>
    </row>
  </sheetData>
  <mergeCells count="4">
    <mergeCell ref="B1:E1"/>
    <mergeCell ref="B4:G4"/>
    <mergeCell ref="B6:H6"/>
    <mergeCell ref="B20:F20"/>
  </mergeCells>
  <phoneticPr fontId="38"/>
  <printOptions horizontalCentered="1"/>
  <pageMargins left="0.25" right="0.25" top="0.75" bottom="0.75" header="0.3" footer="0.3"/>
  <pageSetup paperSize="9" scale="7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86FD0-34D3-4521-8680-90504186537A}">
  <sheetPr>
    <tabColor theme="1"/>
    <pageSetUpPr fitToPage="1"/>
  </sheetPr>
  <dimension ref="B2:J42"/>
  <sheetViews>
    <sheetView view="pageBreakPreview" zoomScaleNormal="100" zoomScaleSheetLayoutView="100" workbookViewId="0">
      <selection activeCell="B6" sqref="B6"/>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ht="13.5" customHeight="1">
      <c r="B2" s="4" t="s">
        <v>255</v>
      </c>
      <c r="C2" s="153"/>
      <c r="D2" s="153"/>
      <c r="E2" s="153"/>
      <c r="F2" s="153"/>
      <c r="G2" s="153"/>
      <c r="H2" s="153"/>
      <c r="I2" s="153"/>
      <c r="J2" s="153"/>
    </row>
    <row r="3" spans="2:10" ht="13.5" customHeight="1">
      <c r="B3" s="358" t="s">
        <v>271</v>
      </c>
      <c r="C3" s="358"/>
      <c r="D3" s="358"/>
      <c r="E3" s="358"/>
      <c r="F3" s="358"/>
      <c r="G3" s="358"/>
      <c r="H3" s="358"/>
      <c r="I3" s="358"/>
      <c r="J3" s="358"/>
    </row>
    <row r="4" spans="2:10" ht="13.5" customHeight="1">
      <c r="B4" s="358"/>
      <c r="C4" s="358"/>
      <c r="D4" s="358"/>
      <c r="E4" s="358"/>
      <c r="F4" s="358"/>
      <c r="G4" s="358"/>
      <c r="H4" s="358"/>
      <c r="I4" s="358"/>
      <c r="J4" s="358"/>
    </row>
    <row r="5" spans="2:10">
      <c r="B5" s="358"/>
      <c r="C5" s="358"/>
      <c r="D5" s="358"/>
      <c r="E5" s="358"/>
      <c r="F5" s="358"/>
      <c r="G5" s="358"/>
      <c r="H5" s="358"/>
      <c r="I5" s="358"/>
      <c r="J5" s="358"/>
    </row>
    <row r="6" spans="2:10">
      <c r="B6" s="69"/>
      <c r="C6" s="69"/>
      <c r="D6" s="69"/>
      <c r="E6" s="69"/>
      <c r="F6" s="69"/>
      <c r="G6" s="69"/>
      <c r="H6" s="69"/>
      <c r="I6" s="69"/>
      <c r="J6" s="69"/>
    </row>
    <row r="7" spans="2:10" ht="22.5" customHeight="1">
      <c r="B7" s="154"/>
      <c r="C7" s="154"/>
      <c r="D7" s="154"/>
      <c r="E7" s="154"/>
      <c r="F7" s="154"/>
      <c r="G7" s="154"/>
      <c r="H7" s="361" t="s">
        <v>256</v>
      </c>
      <c r="I7" s="361"/>
      <c r="J7" s="361"/>
    </row>
    <row r="8" spans="2:10" ht="14.25">
      <c r="B8" s="154"/>
      <c r="C8" s="154"/>
      <c r="D8" s="154"/>
      <c r="E8" s="154"/>
      <c r="F8" s="154"/>
      <c r="G8" s="154"/>
      <c r="H8" s="154"/>
      <c r="I8" s="154"/>
      <c r="J8" s="154"/>
    </row>
    <row r="9" spans="2:10" ht="14.25">
      <c r="B9" s="154"/>
      <c r="C9" s="154"/>
      <c r="D9" s="154"/>
      <c r="E9" s="154"/>
      <c r="F9" s="154"/>
      <c r="G9" s="154"/>
      <c r="H9" s="154"/>
      <c r="I9" s="154"/>
      <c r="J9" s="154"/>
    </row>
    <row r="10" spans="2:10" ht="27" customHeight="1">
      <c r="B10" s="361" t="s">
        <v>257</v>
      </c>
      <c r="C10" s="361"/>
      <c r="D10" s="361"/>
      <c r="E10" s="154"/>
      <c r="F10" s="154"/>
      <c r="G10" s="154"/>
      <c r="H10" s="154"/>
      <c r="I10" s="154"/>
      <c r="J10" s="154"/>
    </row>
    <row r="11" spans="2:10" ht="14.25">
      <c r="B11" s="154"/>
      <c r="C11" s="154"/>
      <c r="D11" s="154"/>
      <c r="E11" s="154"/>
      <c r="F11" s="154"/>
      <c r="G11" s="154"/>
      <c r="H11" s="154"/>
      <c r="I11" s="154"/>
      <c r="J11" s="154"/>
    </row>
    <row r="12" spans="2:10" ht="19.5" customHeight="1">
      <c r="B12" s="154"/>
      <c r="C12" s="154"/>
      <c r="D12" s="154"/>
      <c r="E12" s="154"/>
      <c r="F12" s="154"/>
      <c r="G12" s="154" t="s">
        <v>264</v>
      </c>
      <c r="H12" s="357"/>
      <c r="I12" s="357"/>
      <c r="J12" s="357"/>
    </row>
    <row r="13" spans="2:10" ht="19.5" customHeight="1">
      <c r="B13" s="154"/>
      <c r="C13" s="154"/>
      <c r="D13" s="154"/>
      <c r="E13" s="154"/>
      <c r="F13" s="154"/>
      <c r="G13" s="154" t="s">
        <v>265</v>
      </c>
      <c r="H13" s="357"/>
      <c r="I13" s="357"/>
      <c r="J13" s="357"/>
    </row>
    <row r="14" spans="2:10" ht="14.25">
      <c r="B14" s="154"/>
      <c r="C14" s="154"/>
      <c r="D14" s="154"/>
      <c r="E14" s="154"/>
      <c r="F14" s="154"/>
      <c r="G14" s="154" t="s">
        <v>263</v>
      </c>
      <c r="H14" s="154"/>
      <c r="I14" s="154"/>
      <c r="J14" s="154"/>
    </row>
    <row r="15" spans="2:10" ht="14.25">
      <c r="B15" s="154"/>
      <c r="C15" s="154"/>
      <c r="D15" s="154"/>
      <c r="E15" s="154"/>
      <c r="F15" s="154"/>
      <c r="G15" s="154"/>
      <c r="H15" s="154"/>
      <c r="I15" s="154"/>
      <c r="J15" s="154"/>
    </row>
    <row r="16" spans="2:10" ht="14.25">
      <c r="B16" s="154"/>
      <c r="C16" s="154"/>
      <c r="D16" s="154"/>
      <c r="E16" s="154"/>
      <c r="F16" s="154"/>
      <c r="G16" s="154"/>
      <c r="H16" s="154"/>
      <c r="I16" s="154"/>
      <c r="J16" s="154"/>
    </row>
    <row r="17" spans="2:10" ht="14.25">
      <c r="B17" s="154"/>
      <c r="C17" s="154"/>
      <c r="D17" s="154"/>
      <c r="E17" s="154"/>
      <c r="F17" s="154"/>
      <c r="G17" s="154"/>
      <c r="H17" s="154"/>
      <c r="I17" s="154"/>
      <c r="J17" s="154"/>
    </row>
    <row r="18" spans="2:10" ht="13.5" customHeight="1">
      <c r="B18" s="360" t="s">
        <v>259</v>
      </c>
      <c r="C18" s="360"/>
      <c r="D18" s="360"/>
      <c r="E18" s="360"/>
      <c r="F18" s="360"/>
      <c r="G18" s="360"/>
      <c r="H18" s="360"/>
      <c r="I18" s="360"/>
      <c r="J18" s="360"/>
    </row>
    <row r="19" spans="2:10">
      <c r="B19" s="360"/>
      <c r="C19" s="360"/>
      <c r="D19" s="360"/>
      <c r="E19" s="360"/>
      <c r="F19" s="360"/>
      <c r="G19" s="360"/>
      <c r="H19" s="360"/>
      <c r="I19" s="360"/>
      <c r="J19" s="360"/>
    </row>
    <row r="20" spans="2:10">
      <c r="B20" s="360"/>
      <c r="C20" s="360"/>
      <c r="D20" s="360"/>
      <c r="E20" s="360"/>
      <c r="F20" s="360"/>
      <c r="G20" s="360"/>
      <c r="H20" s="360"/>
      <c r="I20" s="360"/>
      <c r="J20" s="360"/>
    </row>
    <row r="21" spans="2:10">
      <c r="B21" s="360"/>
      <c r="C21" s="360"/>
      <c r="D21" s="360"/>
      <c r="E21" s="360"/>
      <c r="F21" s="360"/>
      <c r="G21" s="360"/>
      <c r="H21" s="360"/>
      <c r="I21" s="360"/>
      <c r="J21" s="360"/>
    </row>
    <row r="22" spans="2:10" ht="14.25" customHeight="1">
      <c r="B22" s="154"/>
      <c r="C22" s="154"/>
      <c r="D22" s="154"/>
      <c r="E22" s="154"/>
      <c r="F22" s="154"/>
      <c r="G22" s="154"/>
      <c r="H22" s="154"/>
      <c r="I22" s="154"/>
      <c r="J22" s="154"/>
    </row>
    <row r="23" spans="2:10" ht="14.25" customHeight="1">
      <c r="B23" s="359" t="s">
        <v>261</v>
      </c>
      <c r="C23" s="359"/>
      <c r="D23" s="359"/>
      <c r="E23" s="359"/>
      <c r="F23" s="359"/>
      <c r="G23" s="359"/>
      <c r="H23" s="359"/>
      <c r="I23" s="359"/>
      <c r="J23" s="359"/>
    </row>
    <row r="24" spans="2:10" ht="14.25" customHeight="1">
      <c r="B24" s="359"/>
      <c r="C24" s="359"/>
      <c r="D24" s="359"/>
      <c r="E24" s="359"/>
      <c r="F24" s="359"/>
      <c r="G24" s="359"/>
      <c r="H24" s="359"/>
      <c r="I24" s="359"/>
      <c r="J24" s="359"/>
    </row>
    <row r="25" spans="2:10" ht="14.25" customHeight="1">
      <c r="B25" s="359"/>
      <c r="C25" s="359"/>
      <c r="D25" s="359"/>
      <c r="E25" s="359"/>
      <c r="F25" s="359"/>
      <c r="G25" s="359"/>
      <c r="H25" s="359"/>
      <c r="I25" s="359"/>
      <c r="J25" s="359"/>
    </row>
    <row r="26" spans="2:10" ht="14.25" customHeight="1">
      <c r="B26" s="359" t="s">
        <v>260</v>
      </c>
      <c r="C26" s="359"/>
      <c r="D26" s="359"/>
      <c r="E26" s="359"/>
      <c r="F26" s="359"/>
      <c r="G26" s="359"/>
      <c r="H26" s="359"/>
      <c r="I26" s="359"/>
      <c r="J26" s="359"/>
    </row>
    <row r="27" spans="2:10" ht="14.25" customHeight="1">
      <c r="B27" s="359"/>
      <c r="C27" s="359"/>
      <c r="D27" s="359"/>
      <c r="E27" s="359"/>
      <c r="F27" s="359"/>
      <c r="G27" s="359"/>
      <c r="H27" s="359"/>
      <c r="I27" s="359"/>
      <c r="J27" s="359"/>
    </row>
    <row r="28" spans="2:10" ht="14.25" customHeight="1">
      <c r="B28" s="359"/>
      <c r="C28" s="359"/>
      <c r="D28" s="359"/>
      <c r="E28" s="359"/>
      <c r="F28" s="359"/>
      <c r="G28" s="359"/>
      <c r="H28" s="359"/>
      <c r="I28" s="359"/>
      <c r="J28" s="359"/>
    </row>
    <row r="29" spans="2:10" ht="14.25" customHeight="1">
      <c r="B29" s="359" t="s">
        <v>262</v>
      </c>
      <c r="C29" s="359"/>
      <c r="D29" s="359"/>
      <c r="E29" s="359"/>
      <c r="F29" s="359"/>
      <c r="G29" s="359"/>
      <c r="H29" s="359"/>
      <c r="I29" s="359"/>
      <c r="J29" s="359"/>
    </row>
    <row r="30" spans="2:10" ht="14.25" customHeight="1">
      <c r="B30" s="359"/>
      <c r="C30" s="359"/>
      <c r="D30" s="359"/>
      <c r="E30" s="359"/>
      <c r="F30" s="359"/>
      <c r="G30" s="359"/>
      <c r="H30" s="359"/>
      <c r="I30" s="359"/>
      <c r="J30" s="359"/>
    </row>
    <row r="31" spans="2:10" ht="14.25" customHeight="1">
      <c r="B31" s="359"/>
      <c r="C31" s="359"/>
      <c r="D31" s="359"/>
      <c r="E31" s="359"/>
      <c r="F31" s="359"/>
      <c r="G31" s="359"/>
      <c r="H31" s="359"/>
      <c r="I31" s="359"/>
      <c r="J31" s="359"/>
    </row>
    <row r="32" spans="2:10" ht="14.25" customHeight="1">
      <c r="B32" s="154"/>
      <c r="C32" s="154"/>
      <c r="D32" s="154"/>
      <c r="E32" s="154"/>
      <c r="F32" s="154"/>
      <c r="G32" s="154"/>
      <c r="H32" s="154"/>
      <c r="I32" s="154"/>
      <c r="J32" s="154"/>
    </row>
    <row r="33" spans="2:10" ht="14.25" customHeight="1">
      <c r="B33" s="154"/>
      <c r="C33" s="154"/>
      <c r="D33" s="154"/>
      <c r="E33" s="154"/>
      <c r="F33" s="154"/>
      <c r="G33" s="154"/>
      <c r="H33" s="154"/>
      <c r="I33" s="154"/>
      <c r="J33" s="154"/>
    </row>
    <row r="34" spans="2:10" ht="14.25">
      <c r="B34" s="154"/>
      <c r="C34" s="154"/>
      <c r="D34" s="154"/>
      <c r="E34" s="154"/>
      <c r="F34" s="154"/>
      <c r="G34" s="154"/>
      <c r="H34" s="154"/>
      <c r="I34" s="154"/>
      <c r="J34" s="154"/>
    </row>
    <row r="35" spans="2:10" ht="14.25">
      <c r="B35" s="154"/>
      <c r="C35" s="154"/>
      <c r="D35" s="154"/>
      <c r="E35" s="154"/>
      <c r="F35" s="154"/>
      <c r="G35" s="154"/>
      <c r="H35" s="154"/>
      <c r="I35" s="154"/>
      <c r="J35" s="154"/>
    </row>
    <row r="36" spans="2:10" ht="20.25" customHeight="1">
      <c r="B36" s="154"/>
      <c r="C36" s="154"/>
      <c r="D36" s="154"/>
      <c r="E36" s="357"/>
      <c r="F36" s="357"/>
      <c r="G36" s="357"/>
      <c r="H36" s="357"/>
      <c r="I36" s="154"/>
      <c r="J36" s="154"/>
    </row>
    <row r="37" spans="2:10" ht="20.25" customHeight="1">
      <c r="B37" s="154"/>
      <c r="C37" s="154"/>
      <c r="D37" s="154"/>
      <c r="E37" s="357"/>
      <c r="F37" s="357"/>
      <c r="G37" s="357"/>
      <c r="H37" s="357"/>
      <c r="I37" s="154"/>
      <c r="J37" s="154"/>
    </row>
    <row r="38" spans="2:10" ht="20.25" customHeight="1">
      <c r="B38" s="154"/>
      <c r="C38" s="154"/>
      <c r="D38" s="154"/>
      <c r="E38" s="357"/>
      <c r="F38" s="357"/>
      <c r="G38" s="357"/>
      <c r="H38" s="357"/>
      <c r="I38" s="154"/>
      <c r="J38" s="154"/>
    </row>
    <row r="39" spans="2:10" ht="14.25">
      <c r="B39" s="154"/>
      <c r="C39" s="154"/>
      <c r="D39" s="154"/>
      <c r="E39" s="154"/>
      <c r="F39" s="154"/>
      <c r="G39" s="154"/>
      <c r="H39" s="154"/>
      <c r="I39" s="154"/>
      <c r="J39" s="154"/>
    </row>
    <row r="40" spans="2:10" ht="14.25">
      <c r="B40" s="154"/>
      <c r="C40" s="154"/>
      <c r="D40" s="154"/>
      <c r="E40" s="154"/>
      <c r="F40" s="154"/>
      <c r="G40" s="154"/>
      <c r="H40" s="154"/>
      <c r="I40" s="154"/>
      <c r="J40" s="154"/>
    </row>
    <row r="41" spans="2:10">
      <c r="B41" s="69"/>
      <c r="C41" s="69"/>
      <c r="D41" s="69"/>
      <c r="E41" s="69"/>
      <c r="F41" s="69"/>
      <c r="G41" s="69"/>
      <c r="H41" s="69"/>
      <c r="I41" s="69"/>
      <c r="J41" s="69"/>
    </row>
    <row r="42" spans="2:10">
      <c r="B42" s="69"/>
      <c r="C42" s="69"/>
      <c r="D42" s="69"/>
      <c r="E42" s="69"/>
      <c r="F42" s="69"/>
      <c r="G42" s="69"/>
      <c r="H42" s="69"/>
      <c r="I42" s="69"/>
      <c r="J42" s="69"/>
    </row>
  </sheetData>
  <mergeCells count="15">
    <mergeCell ref="E37:H37"/>
    <mergeCell ref="E38:H38"/>
    <mergeCell ref="B3:J5"/>
    <mergeCell ref="B23:J23"/>
    <mergeCell ref="B26:J26"/>
    <mergeCell ref="B24:J25"/>
    <mergeCell ref="B27:J28"/>
    <mergeCell ref="B29:J29"/>
    <mergeCell ref="B30:J31"/>
    <mergeCell ref="B18:J21"/>
    <mergeCell ref="E36:H36"/>
    <mergeCell ref="H7:J7"/>
    <mergeCell ref="B10:D10"/>
    <mergeCell ref="H12:J12"/>
    <mergeCell ref="H13:J13"/>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topLeftCell="A10" zoomScale="115" zoomScaleNormal="100" zoomScaleSheetLayoutView="115" workbookViewId="0">
      <selection activeCell="G24" sqref="G24:H24"/>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362" t="s">
        <v>107</v>
      </c>
      <c r="C2" s="362"/>
      <c r="D2" s="362"/>
      <c r="E2" s="362"/>
      <c r="F2" s="362"/>
      <c r="G2" s="362"/>
      <c r="H2" s="362"/>
      <c r="I2" s="362"/>
      <c r="J2" s="362"/>
    </row>
    <row r="3" spans="2:10" ht="13.5" customHeight="1">
      <c r="B3" s="362"/>
      <c r="C3" s="362"/>
      <c r="D3" s="362"/>
      <c r="E3" s="362"/>
      <c r="F3" s="362"/>
      <c r="G3" s="362"/>
      <c r="H3" s="362"/>
      <c r="I3" s="362"/>
      <c r="J3" s="362"/>
    </row>
    <row r="4" spans="2:10" ht="13.5" customHeight="1">
      <c r="B4" s="362"/>
      <c r="C4" s="362"/>
      <c r="D4" s="362"/>
      <c r="E4" s="362"/>
      <c r="F4" s="362"/>
      <c r="G4" s="362"/>
      <c r="H4" s="362"/>
      <c r="I4" s="362"/>
      <c r="J4" s="362"/>
    </row>
    <row r="7" spans="2:10" ht="22.5" customHeight="1">
      <c r="B7" s="154"/>
      <c r="C7" s="154"/>
      <c r="D7" s="154"/>
      <c r="E7" s="154"/>
      <c r="F7" s="154"/>
      <c r="G7" s="154"/>
      <c r="H7" s="361" t="s">
        <v>256</v>
      </c>
      <c r="I7" s="361"/>
      <c r="J7" s="361"/>
    </row>
    <row r="8" spans="2:10" ht="14.25">
      <c r="B8" s="154"/>
      <c r="C8" s="154"/>
      <c r="D8" s="154"/>
      <c r="E8" s="154"/>
      <c r="F8" s="154"/>
      <c r="G8" s="154"/>
      <c r="H8" s="154"/>
      <c r="I8" s="154"/>
      <c r="J8" s="154"/>
    </row>
    <row r="9" spans="2:10" ht="14.25">
      <c r="B9" s="154"/>
      <c r="C9" s="154"/>
      <c r="D9" s="154"/>
      <c r="E9" s="154"/>
      <c r="F9" s="154"/>
      <c r="G9" s="154"/>
      <c r="H9" s="154"/>
      <c r="I9" s="154"/>
      <c r="J9" s="154"/>
    </row>
    <row r="10" spans="2:10" ht="27" customHeight="1">
      <c r="B10" s="361" t="s">
        <v>257</v>
      </c>
      <c r="C10" s="361"/>
      <c r="D10" s="361"/>
      <c r="E10" s="154"/>
      <c r="F10" s="154"/>
      <c r="G10" s="154"/>
      <c r="H10" s="154"/>
      <c r="I10" s="154"/>
      <c r="J10" s="154"/>
    </row>
    <row r="11" spans="2:10" ht="14.25">
      <c r="B11" s="154"/>
      <c r="C11" s="154"/>
      <c r="D11" s="154"/>
      <c r="E11" s="154"/>
      <c r="F11" s="154"/>
      <c r="G11" s="154"/>
      <c r="H11" s="154"/>
      <c r="I11" s="154"/>
      <c r="J11" s="154"/>
    </row>
    <row r="12" spans="2:10" ht="19.5" customHeight="1">
      <c r="B12" s="154"/>
      <c r="C12" s="154"/>
      <c r="D12" s="154"/>
      <c r="E12" s="154"/>
      <c r="F12" s="154"/>
      <c r="G12" s="154" t="s">
        <v>95</v>
      </c>
      <c r="H12" s="357"/>
      <c r="I12" s="357"/>
      <c r="J12" s="357"/>
    </row>
    <row r="13" spans="2:10" ht="19.5" customHeight="1">
      <c r="B13" s="154"/>
      <c r="C13" s="154"/>
      <c r="D13" s="154"/>
      <c r="E13" s="154"/>
      <c r="F13" s="154"/>
      <c r="G13" s="154" t="s">
        <v>96</v>
      </c>
      <c r="H13" s="357"/>
      <c r="I13" s="357"/>
      <c r="J13" s="357"/>
    </row>
    <row r="14" spans="2:10" ht="19.5" customHeight="1">
      <c r="B14" s="154"/>
      <c r="C14" s="154"/>
      <c r="D14" s="154"/>
      <c r="E14" s="154"/>
      <c r="F14" s="154"/>
      <c r="G14" s="154" t="s">
        <v>266</v>
      </c>
      <c r="H14" s="357"/>
      <c r="I14" s="357"/>
      <c r="J14" s="357"/>
    </row>
    <row r="15" spans="2:10" ht="14.25">
      <c r="B15" s="154"/>
      <c r="C15" s="154"/>
      <c r="D15" s="154"/>
      <c r="E15" s="154"/>
      <c r="F15" s="154"/>
      <c r="G15" s="154" t="s">
        <v>267</v>
      </c>
      <c r="H15" s="154"/>
      <c r="I15" s="154"/>
      <c r="J15" s="154"/>
    </row>
    <row r="16" spans="2:10" ht="14.25">
      <c r="B16" s="154"/>
      <c r="C16" s="154"/>
      <c r="D16" s="154"/>
      <c r="E16" s="154"/>
      <c r="F16" s="154"/>
      <c r="G16" s="154"/>
      <c r="H16" s="154"/>
      <c r="I16" s="154"/>
      <c r="J16" s="154"/>
    </row>
    <row r="17" spans="2:10" ht="14.25">
      <c r="B17" s="154"/>
      <c r="C17" s="154"/>
      <c r="D17" s="154"/>
      <c r="E17" s="154"/>
      <c r="F17" s="154"/>
      <c r="G17" s="154"/>
      <c r="H17" s="154"/>
      <c r="I17" s="154"/>
      <c r="J17" s="154"/>
    </row>
    <row r="18" spans="2:10" ht="14.25">
      <c r="B18" s="154"/>
      <c r="C18" s="154"/>
      <c r="D18" s="154"/>
      <c r="E18" s="154"/>
      <c r="F18" s="154"/>
      <c r="G18" s="154"/>
      <c r="H18" s="154"/>
      <c r="I18" s="154"/>
      <c r="J18" s="154"/>
    </row>
    <row r="19" spans="2:10" ht="13.5" customHeight="1">
      <c r="B19" s="360" t="s">
        <v>258</v>
      </c>
      <c r="C19" s="360"/>
      <c r="D19" s="360"/>
      <c r="E19" s="360"/>
      <c r="F19" s="360"/>
      <c r="G19" s="360"/>
      <c r="H19" s="360"/>
      <c r="I19" s="360"/>
      <c r="J19" s="360"/>
    </row>
    <row r="20" spans="2:10">
      <c r="B20" s="360"/>
      <c r="C20" s="360"/>
      <c r="D20" s="360"/>
      <c r="E20" s="360"/>
      <c r="F20" s="360"/>
      <c r="G20" s="360"/>
      <c r="H20" s="360"/>
      <c r="I20" s="360"/>
      <c r="J20" s="360"/>
    </row>
    <row r="21" spans="2:10">
      <c r="B21" s="360"/>
      <c r="C21" s="360"/>
      <c r="D21" s="360"/>
      <c r="E21" s="360"/>
      <c r="F21" s="360"/>
      <c r="G21" s="360"/>
      <c r="H21" s="360"/>
      <c r="I21" s="360"/>
      <c r="J21" s="360"/>
    </row>
    <row r="22" spans="2:10">
      <c r="B22" s="360"/>
      <c r="C22" s="360"/>
      <c r="D22" s="360"/>
      <c r="E22" s="360"/>
      <c r="F22" s="360"/>
      <c r="G22" s="360"/>
      <c r="H22" s="360"/>
      <c r="I22" s="360"/>
      <c r="J22" s="360"/>
    </row>
    <row r="23" spans="2:10" ht="14.25">
      <c r="B23" s="154"/>
      <c r="C23" s="154"/>
      <c r="D23" s="154"/>
      <c r="E23" s="154"/>
      <c r="F23" s="154"/>
      <c r="G23" s="154"/>
      <c r="H23" s="154"/>
      <c r="I23" s="154"/>
      <c r="J23" s="154"/>
    </row>
    <row r="24" spans="2:10" ht="27.75" customHeight="1">
      <c r="B24" s="154"/>
      <c r="C24" s="154" t="s">
        <v>98</v>
      </c>
      <c r="D24" s="361" t="s">
        <v>256</v>
      </c>
      <c r="E24" s="361"/>
      <c r="F24" s="155" t="s">
        <v>99</v>
      </c>
      <c r="G24" s="361" t="s">
        <v>256</v>
      </c>
      <c r="H24" s="361"/>
      <c r="I24" s="155" t="s">
        <v>100</v>
      </c>
      <c r="J24" s="154"/>
    </row>
    <row r="25" spans="2:10" ht="14.25">
      <c r="B25" s="154"/>
      <c r="C25" s="154"/>
      <c r="D25" s="357"/>
      <c r="E25" s="357"/>
      <c r="F25" s="357"/>
      <c r="G25" s="357"/>
      <c r="H25" s="357"/>
      <c r="I25" s="357"/>
      <c r="J25" s="154"/>
    </row>
    <row r="26" spans="2:10" ht="33" customHeight="1">
      <c r="B26" s="154"/>
      <c r="C26" s="154"/>
      <c r="D26" s="357" t="s">
        <v>103</v>
      </c>
      <c r="E26" s="357"/>
      <c r="F26" s="357"/>
      <c r="G26" s="357"/>
      <c r="H26" s="357"/>
      <c r="I26" s="357"/>
      <c r="J26" s="154"/>
    </row>
    <row r="27" spans="2:10" ht="14.25">
      <c r="B27" s="154"/>
      <c r="C27" s="154"/>
      <c r="D27" s="154"/>
      <c r="E27" s="154"/>
      <c r="F27" s="154"/>
      <c r="G27" s="154"/>
      <c r="H27" s="154"/>
      <c r="I27" s="154"/>
      <c r="J27" s="154"/>
    </row>
    <row r="28" spans="2:10" ht="14.25">
      <c r="B28" s="154"/>
      <c r="C28" s="154"/>
      <c r="D28" s="154"/>
      <c r="E28" s="154"/>
      <c r="F28" s="154"/>
      <c r="G28" s="154"/>
      <c r="H28" s="154"/>
      <c r="I28" s="154"/>
      <c r="J28" s="154"/>
    </row>
    <row r="29" spans="2:10" ht="14.25">
      <c r="B29" s="154"/>
      <c r="C29" s="154"/>
      <c r="D29" s="154"/>
      <c r="E29" s="154"/>
      <c r="F29" s="154"/>
      <c r="G29" s="154"/>
      <c r="H29" s="154"/>
      <c r="I29" s="154"/>
      <c r="J29" s="154"/>
    </row>
    <row r="30" spans="2:10" ht="14.25">
      <c r="B30" s="154"/>
      <c r="C30" s="154"/>
      <c r="D30" s="154"/>
      <c r="E30" s="154"/>
      <c r="F30" s="154"/>
      <c r="G30" s="154"/>
      <c r="H30" s="154"/>
      <c r="I30" s="154"/>
      <c r="J30" s="154"/>
    </row>
    <row r="31" spans="2:10" ht="14.25">
      <c r="B31" s="154"/>
      <c r="C31" s="154"/>
      <c r="D31" s="154"/>
      <c r="E31" s="154"/>
      <c r="F31" s="154"/>
      <c r="G31" s="154"/>
      <c r="H31" s="154"/>
      <c r="I31" s="154"/>
      <c r="J31" s="154"/>
    </row>
    <row r="32" spans="2:10" ht="14.25">
      <c r="B32" s="154"/>
      <c r="C32" s="154" t="s">
        <v>101</v>
      </c>
      <c r="D32" s="154"/>
      <c r="E32" s="154"/>
      <c r="F32" s="154"/>
      <c r="G32" s="154"/>
      <c r="H32" s="154"/>
      <c r="I32" s="154"/>
      <c r="J32" s="154"/>
    </row>
    <row r="33" spans="2:10" ht="14.25">
      <c r="B33" s="154"/>
      <c r="C33" s="154"/>
      <c r="D33" s="154"/>
      <c r="E33" s="154"/>
      <c r="F33" s="154"/>
      <c r="G33" s="154"/>
      <c r="H33" s="154"/>
      <c r="I33" s="154"/>
      <c r="J33" s="154"/>
    </row>
    <row r="34" spans="2:10" ht="20.25" customHeight="1">
      <c r="B34" s="154"/>
      <c r="C34" s="154"/>
      <c r="D34" s="154" t="s">
        <v>102</v>
      </c>
      <c r="E34" s="357" t="s">
        <v>105</v>
      </c>
      <c r="F34" s="357"/>
      <c r="G34" s="357"/>
      <c r="H34" s="357"/>
      <c r="I34" s="154"/>
      <c r="J34" s="154"/>
    </row>
    <row r="35" spans="2:10" ht="20.25" customHeight="1">
      <c r="B35" s="154"/>
      <c r="C35" s="154"/>
      <c r="D35" s="154" t="s">
        <v>96</v>
      </c>
      <c r="E35" s="357" t="s">
        <v>104</v>
      </c>
      <c r="F35" s="357"/>
      <c r="G35" s="357"/>
      <c r="H35" s="357"/>
      <c r="I35" s="154"/>
      <c r="J35" s="154"/>
    </row>
    <row r="36" spans="2:10" ht="20.25" customHeight="1">
      <c r="B36" s="154"/>
      <c r="C36" s="154"/>
      <c r="D36" s="154" t="s">
        <v>97</v>
      </c>
      <c r="E36" s="357" t="s">
        <v>106</v>
      </c>
      <c r="F36" s="357"/>
      <c r="G36" s="357"/>
      <c r="H36" s="357"/>
      <c r="I36" s="154"/>
      <c r="J36" s="154"/>
    </row>
    <row r="37" spans="2:10" ht="14.25">
      <c r="B37" s="154"/>
      <c r="C37" s="154"/>
      <c r="D37" s="154"/>
      <c r="E37" s="154"/>
      <c r="F37" s="154"/>
      <c r="G37" s="154"/>
      <c r="H37" s="154"/>
      <c r="I37" s="154"/>
      <c r="J37" s="154"/>
    </row>
    <row r="38" spans="2:10" ht="14.25">
      <c r="B38" s="154"/>
      <c r="C38" s="154"/>
      <c r="D38" s="154"/>
      <c r="E38" s="154"/>
      <c r="F38" s="154"/>
      <c r="G38" s="154"/>
      <c r="H38" s="154"/>
      <c r="I38" s="154"/>
      <c r="J38" s="154"/>
    </row>
    <row r="39" spans="2:10">
      <c r="B39" s="69"/>
      <c r="C39" s="69"/>
      <c r="D39" s="69"/>
      <c r="E39" s="69"/>
      <c r="F39" s="69"/>
      <c r="G39" s="69"/>
      <c r="H39" s="69"/>
      <c r="I39" s="69"/>
      <c r="J39" s="69"/>
    </row>
    <row r="40" spans="2:10">
      <c r="B40" s="69"/>
      <c r="C40" s="69"/>
      <c r="D40" s="69"/>
      <c r="E40" s="69"/>
      <c r="F40" s="69"/>
      <c r="G40" s="69"/>
      <c r="H40" s="69"/>
      <c r="I40" s="69"/>
      <c r="J40" s="69"/>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1"/>
  </cols>
  <sheetData>
    <row r="1" spans="1:2">
      <c r="A1" s="41" t="s">
        <v>47</v>
      </c>
    </row>
    <row r="2" spans="1:2">
      <c r="A2" s="41" t="s">
        <v>48</v>
      </c>
      <c r="B2" s="41">
        <v>1</v>
      </c>
    </row>
    <row r="3" spans="1:2">
      <c r="A3" s="41" t="s">
        <v>49</v>
      </c>
      <c r="B3" s="41">
        <v>2</v>
      </c>
    </row>
    <row r="4" spans="1:2">
      <c r="A4" s="41" t="s">
        <v>50</v>
      </c>
      <c r="B4" s="41">
        <v>3</v>
      </c>
    </row>
    <row r="5" spans="1:2">
      <c r="A5" s="41" t="s">
        <v>51</v>
      </c>
      <c r="B5" s="41">
        <v>4</v>
      </c>
    </row>
    <row r="6" spans="1:2">
      <c r="A6" s="41" t="s">
        <v>52</v>
      </c>
      <c r="B6" s="41">
        <v>5</v>
      </c>
    </row>
    <row r="7" spans="1:2">
      <c r="A7" s="41" t="s">
        <v>53</v>
      </c>
      <c r="B7" s="41">
        <v>6</v>
      </c>
    </row>
    <row r="8" spans="1:2">
      <c r="A8" s="41" t="s">
        <v>54</v>
      </c>
      <c r="B8" s="41">
        <v>7</v>
      </c>
    </row>
    <row r="9" spans="1:2">
      <c r="A9" s="41" t="s">
        <v>55</v>
      </c>
      <c r="B9" s="41">
        <v>8</v>
      </c>
    </row>
    <row r="10" spans="1:2">
      <c r="A10" s="41" t="s">
        <v>56</v>
      </c>
      <c r="B10" s="41">
        <v>9</v>
      </c>
    </row>
    <row r="11" spans="1:2">
      <c r="A11" s="41" t="s">
        <v>57</v>
      </c>
      <c r="B11" s="41">
        <v>10</v>
      </c>
    </row>
    <row r="12" spans="1:2">
      <c r="A12" s="41" t="s">
        <v>58</v>
      </c>
      <c r="B12" s="41">
        <v>11</v>
      </c>
    </row>
    <row r="13" spans="1:2">
      <c r="A13" s="41" t="s">
        <v>59</v>
      </c>
      <c r="B13" s="41">
        <v>12</v>
      </c>
    </row>
    <row r="14" spans="1:2">
      <c r="A14" s="41" t="s">
        <v>60</v>
      </c>
      <c r="B14" s="41">
        <v>13</v>
      </c>
    </row>
    <row r="15" spans="1:2">
      <c r="A15" s="41" t="s">
        <v>61</v>
      </c>
      <c r="B15" s="41">
        <v>14</v>
      </c>
    </row>
    <row r="16" spans="1:2">
      <c r="A16" s="41" t="s">
        <v>62</v>
      </c>
      <c r="B16" s="41">
        <v>15</v>
      </c>
    </row>
    <row r="17" spans="1:2">
      <c r="A17" s="41" t="s">
        <v>63</v>
      </c>
      <c r="B17" s="41">
        <v>16</v>
      </c>
    </row>
    <row r="18" spans="1:2">
      <c r="A18" s="41" t="s">
        <v>64</v>
      </c>
      <c r="B18" s="41">
        <v>17</v>
      </c>
    </row>
    <row r="19" spans="1:2">
      <c r="A19" s="41" t="s">
        <v>65</v>
      </c>
      <c r="B19" s="41">
        <v>18</v>
      </c>
    </row>
    <row r="20" spans="1:2">
      <c r="A20" s="41" t="s">
        <v>66</v>
      </c>
      <c r="B20" s="41">
        <v>19</v>
      </c>
    </row>
    <row r="21" spans="1:2">
      <c r="A21" s="41" t="s">
        <v>67</v>
      </c>
      <c r="B21" s="41">
        <v>20</v>
      </c>
    </row>
    <row r="22" spans="1:2">
      <c r="A22" s="41" t="s">
        <v>68</v>
      </c>
      <c r="B22" s="41">
        <v>21</v>
      </c>
    </row>
    <row r="23" spans="1:2">
      <c r="A23" s="41" t="s">
        <v>69</v>
      </c>
      <c r="B23" s="41">
        <v>22</v>
      </c>
    </row>
    <row r="24" spans="1:2">
      <c r="A24" s="41" t="s">
        <v>70</v>
      </c>
      <c r="B24" s="41">
        <v>23</v>
      </c>
    </row>
    <row r="25" spans="1:2">
      <c r="A25" s="41" t="s">
        <v>71</v>
      </c>
      <c r="B25" s="41">
        <v>24</v>
      </c>
    </row>
    <row r="26" spans="1:2">
      <c r="A26" s="41" t="s">
        <v>72</v>
      </c>
      <c r="B26" s="41">
        <v>25</v>
      </c>
    </row>
    <row r="27" spans="1:2">
      <c r="A27" s="41" t="s">
        <v>73</v>
      </c>
      <c r="B27" s="41">
        <v>26</v>
      </c>
    </row>
    <row r="28" spans="1:2">
      <c r="A28" s="41" t="s">
        <v>74</v>
      </c>
      <c r="B28" s="41">
        <v>27</v>
      </c>
    </row>
    <row r="29" spans="1:2">
      <c r="A29" s="41" t="s">
        <v>75</v>
      </c>
      <c r="B29" s="41">
        <v>28</v>
      </c>
    </row>
    <row r="30" spans="1:2">
      <c r="A30" s="41" t="s">
        <v>76</v>
      </c>
      <c r="B30" s="41">
        <v>29</v>
      </c>
    </row>
    <row r="31" spans="1:2">
      <c r="A31" s="41" t="s">
        <v>77</v>
      </c>
      <c r="B31" s="41">
        <v>30</v>
      </c>
    </row>
    <row r="32" spans="1:2">
      <c r="A32" s="41" t="s">
        <v>78</v>
      </c>
      <c r="B32" s="41">
        <v>31</v>
      </c>
    </row>
    <row r="33" spans="1:2">
      <c r="A33" s="41" t="s">
        <v>79</v>
      </c>
      <c r="B33" s="41">
        <v>32</v>
      </c>
    </row>
    <row r="34" spans="1:2">
      <c r="A34" s="41" t="s">
        <v>80</v>
      </c>
      <c r="B34" s="41">
        <v>33</v>
      </c>
    </row>
    <row r="35" spans="1:2">
      <c r="A35" s="41" t="s">
        <v>81</v>
      </c>
      <c r="B35" s="41">
        <v>34</v>
      </c>
    </row>
    <row r="36" spans="1:2">
      <c r="A36" s="41" t="s">
        <v>82</v>
      </c>
      <c r="B36" s="41">
        <v>35</v>
      </c>
    </row>
    <row r="37" spans="1:2">
      <c r="A37" s="41" t="s">
        <v>83</v>
      </c>
      <c r="B37" s="41">
        <v>36</v>
      </c>
    </row>
    <row r="38" spans="1:2">
      <c r="A38" s="41" t="s">
        <v>84</v>
      </c>
      <c r="B38" s="41">
        <v>37</v>
      </c>
    </row>
    <row r="39" spans="1:2">
      <c r="A39" s="41" t="s">
        <v>85</v>
      </c>
      <c r="B39" s="41">
        <v>38</v>
      </c>
    </row>
    <row r="40" spans="1:2">
      <c r="A40" s="41" t="s">
        <v>86</v>
      </c>
      <c r="B40" s="41">
        <v>39</v>
      </c>
    </row>
    <row r="41" spans="1:2">
      <c r="A41" s="41" t="s">
        <v>87</v>
      </c>
      <c r="B41" s="41">
        <v>40</v>
      </c>
    </row>
    <row r="42" spans="1:2">
      <c r="A42" s="41" t="s">
        <v>88</v>
      </c>
      <c r="B42" s="41">
        <v>41</v>
      </c>
    </row>
    <row r="43" spans="1:2">
      <c r="A43" s="41" t="s">
        <v>89</v>
      </c>
      <c r="B43" s="41">
        <v>42</v>
      </c>
    </row>
    <row r="44" spans="1:2">
      <c r="A44" s="41" t="s">
        <v>90</v>
      </c>
      <c r="B44" s="41">
        <v>43</v>
      </c>
    </row>
    <row r="45" spans="1:2">
      <c r="A45" s="41" t="s">
        <v>91</v>
      </c>
      <c r="B45" s="41">
        <v>44</v>
      </c>
    </row>
    <row r="46" spans="1:2">
      <c r="A46" s="41" t="s">
        <v>92</v>
      </c>
      <c r="B46" s="41">
        <v>45</v>
      </c>
    </row>
    <row r="47" spans="1:2">
      <c r="A47" s="41" t="s">
        <v>93</v>
      </c>
      <c r="B47" s="41">
        <v>46</v>
      </c>
    </row>
    <row r="48" spans="1:2">
      <c r="A48" s="41" t="s">
        <v>94</v>
      </c>
      <c r="B48" s="41">
        <v>47</v>
      </c>
    </row>
  </sheetData>
  <phoneticPr fontId="38"/>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94" zoomScaleNormal="114" zoomScaleSheetLayoutView="100" workbookViewId="0">
      <selection activeCell="B2" sqref="B2"/>
    </sheetView>
  </sheetViews>
  <sheetFormatPr defaultRowHeight="14.25"/>
  <cols>
    <col min="1" max="1" width="2.75" style="71" customWidth="1"/>
    <col min="2" max="2" width="9.75" style="71" customWidth="1"/>
    <col min="3" max="3" width="19.625" style="71" customWidth="1"/>
    <col min="4" max="4" width="19" style="71" customWidth="1"/>
    <col min="5" max="5" width="29" style="71" customWidth="1"/>
    <col min="6" max="6" width="29.875" style="71" customWidth="1"/>
    <col min="7" max="7" width="33.25" style="71" customWidth="1"/>
    <col min="8" max="8" width="8.375" style="71" customWidth="1"/>
    <col min="9" max="11" width="9" style="71"/>
    <col min="12" max="12" width="49.75" style="71" customWidth="1"/>
    <col min="13" max="16384" width="9" style="71"/>
  </cols>
  <sheetData>
    <row r="1" spans="2:12" ht="24.75" customHeight="1">
      <c r="B1" s="340" t="s">
        <v>280</v>
      </c>
      <c r="C1" s="340"/>
      <c r="D1" s="340"/>
      <c r="E1" s="340"/>
      <c r="F1" s="73" t="s">
        <v>175</v>
      </c>
      <c r="G1" s="74"/>
    </row>
    <row r="2" spans="2:12" ht="23.25" customHeight="1">
      <c r="B2" s="71" t="s">
        <v>268</v>
      </c>
      <c r="F2" s="73" t="s">
        <v>129</v>
      </c>
      <c r="G2" s="74"/>
    </row>
    <row r="3" spans="2:12" ht="26.25" customHeight="1">
      <c r="F3" s="73" t="s">
        <v>165</v>
      </c>
      <c r="G3" s="74"/>
    </row>
    <row r="4" spans="2:12" ht="24.75" customHeight="1">
      <c r="B4" s="341" t="s">
        <v>168</v>
      </c>
      <c r="C4" s="341"/>
      <c r="D4" s="341"/>
      <c r="E4" s="341"/>
      <c r="F4" s="341"/>
      <c r="G4" s="341"/>
      <c r="H4" s="341"/>
    </row>
    <row r="6" spans="2:12" ht="23.25" customHeight="1">
      <c r="B6" s="338" t="s">
        <v>169</v>
      </c>
      <c r="C6" s="338"/>
      <c r="D6" s="338"/>
      <c r="E6" s="338"/>
      <c r="F6" s="338"/>
      <c r="G6" s="338"/>
      <c r="H6" s="338"/>
    </row>
    <row r="8" spans="2:12" ht="18" customHeight="1">
      <c r="B8" s="75" t="s">
        <v>120</v>
      </c>
    </row>
    <row r="10" spans="2:12">
      <c r="B10" s="103"/>
      <c r="C10" s="71" t="s">
        <v>231</v>
      </c>
    </row>
    <row r="12" spans="2:12" ht="20.25" customHeight="1">
      <c r="B12" s="103"/>
      <c r="C12" s="71" t="s">
        <v>232</v>
      </c>
    </row>
    <row r="13" spans="2:12" ht="21.75" customHeight="1">
      <c r="C13" s="71" t="s">
        <v>233</v>
      </c>
      <c r="J13" s="71" t="s">
        <v>137</v>
      </c>
      <c r="K13" s="71" t="s">
        <v>138</v>
      </c>
      <c r="L13" s="78" t="s">
        <v>139</v>
      </c>
    </row>
    <row r="14" spans="2:12">
      <c r="E14" s="76" t="s">
        <v>134</v>
      </c>
      <c r="F14" s="76" t="s">
        <v>135</v>
      </c>
      <c r="G14" s="76" t="s">
        <v>136</v>
      </c>
    </row>
    <row r="15" spans="2:12" ht="71.25">
      <c r="B15" s="103"/>
      <c r="C15" s="338" t="s">
        <v>140</v>
      </c>
      <c r="D15" s="339"/>
      <c r="E15" s="79" t="s">
        <v>137</v>
      </c>
      <c r="F15" s="79" t="s">
        <v>138</v>
      </c>
      <c r="G15" s="79" t="s">
        <v>139</v>
      </c>
    </row>
    <row r="17" spans="2:3" ht="18" customHeight="1">
      <c r="B17" s="75" t="s">
        <v>133</v>
      </c>
    </row>
    <row r="19" spans="2:3">
      <c r="B19" s="103"/>
      <c r="C19" s="71" t="s">
        <v>141</v>
      </c>
    </row>
    <row r="20" spans="2:3">
      <c r="B20" s="103"/>
      <c r="C20" s="71" t="s">
        <v>188</v>
      </c>
    </row>
    <row r="21" spans="2:3">
      <c r="B21" s="103"/>
      <c r="C21" s="71" t="s">
        <v>219</v>
      </c>
    </row>
    <row r="22" spans="2:3">
      <c r="B22" s="103"/>
      <c r="C22" s="71" t="s">
        <v>220</v>
      </c>
    </row>
    <row r="23" spans="2:3">
      <c r="B23" s="103"/>
      <c r="C23" s="71" t="s">
        <v>188</v>
      </c>
    </row>
    <row r="24" spans="2:3">
      <c r="B24" s="103"/>
      <c r="C24" s="71" t="s">
        <v>218</v>
      </c>
    </row>
    <row r="25" spans="2:3">
      <c r="B25" s="103"/>
      <c r="C25" s="71" t="s">
        <v>221</v>
      </c>
    </row>
    <row r="26" spans="2:3">
      <c r="B26" s="103"/>
      <c r="C26" s="71" t="s">
        <v>188</v>
      </c>
    </row>
    <row r="27" spans="2:3">
      <c r="B27" s="103"/>
      <c r="C27" s="71" t="s">
        <v>189</v>
      </c>
    </row>
    <row r="28" spans="2:3">
      <c r="B28" s="103"/>
    </row>
    <row r="29" spans="2:3">
      <c r="B29" s="103"/>
      <c r="C29" s="71" t="s">
        <v>222</v>
      </c>
    </row>
    <row r="30" spans="2:3">
      <c r="B30" s="103"/>
      <c r="C30" s="71" t="s">
        <v>223</v>
      </c>
    </row>
    <row r="31" spans="2:3">
      <c r="B31" s="103"/>
      <c r="C31" s="71" t="s">
        <v>224</v>
      </c>
    </row>
    <row r="32" spans="2:3">
      <c r="B32" s="103"/>
    </row>
    <row r="33" spans="2:7">
      <c r="B33" s="103"/>
      <c r="C33" s="71" t="s">
        <v>225</v>
      </c>
    </row>
    <row r="34" spans="2:7">
      <c r="B34" s="103"/>
      <c r="C34" s="71" t="s">
        <v>226</v>
      </c>
    </row>
    <row r="35" spans="2:7">
      <c r="B35" s="103"/>
      <c r="C35" s="71" t="s">
        <v>227</v>
      </c>
    </row>
    <row r="36" spans="2:7">
      <c r="B36" s="75" t="s">
        <v>132</v>
      </c>
    </row>
    <row r="37" spans="2:7">
      <c r="B37" s="75"/>
    </row>
    <row r="38" spans="2:7" ht="37.5" customHeight="1">
      <c r="C38" s="80" t="s">
        <v>182</v>
      </c>
      <c r="D38" s="72"/>
      <c r="E38" s="80" t="s">
        <v>237</v>
      </c>
      <c r="F38" s="72"/>
      <c r="G38" s="76" t="s">
        <v>164</v>
      </c>
    </row>
    <row r="39" spans="2:7" ht="24.75" customHeight="1">
      <c r="C39" s="90">
        <f>C42-C45</f>
        <v>0</v>
      </c>
      <c r="D39" s="72" t="s">
        <v>118</v>
      </c>
      <c r="E39" s="77">
        <v>72000</v>
      </c>
      <c r="F39" s="72" t="s">
        <v>119</v>
      </c>
      <c r="G39" s="89">
        <f>IF(AND(C39&gt;=3,C39&lt;=19),C39*E39,0)</f>
        <v>0</v>
      </c>
    </row>
    <row r="40" spans="2:7">
      <c r="C40" s="87"/>
      <c r="D40" s="72"/>
      <c r="E40" s="85"/>
      <c r="F40" s="72"/>
      <c r="G40" s="86"/>
    </row>
    <row r="41" spans="2:7" ht="36.75" customHeight="1">
      <c r="C41" s="101" t="s">
        <v>183</v>
      </c>
      <c r="D41" s="72"/>
      <c r="E41" s="80" t="s">
        <v>238</v>
      </c>
      <c r="F41" s="72"/>
      <c r="G41" s="76" t="s">
        <v>164</v>
      </c>
    </row>
    <row r="42" spans="2:7" ht="24.75" customHeight="1">
      <c r="C42" s="90">
        <v>0</v>
      </c>
      <c r="D42" s="72"/>
      <c r="E42" s="77">
        <v>150000</v>
      </c>
      <c r="F42" s="72" t="s">
        <v>119</v>
      </c>
      <c r="G42" s="89">
        <f>IF(AND(C39&lt;=2,1&lt;=C39),150000,0)</f>
        <v>0</v>
      </c>
    </row>
    <row r="43" spans="2:7">
      <c r="C43" s="87"/>
      <c r="D43" s="72"/>
      <c r="E43" s="85"/>
      <c r="F43" s="72"/>
      <c r="G43" s="86"/>
    </row>
    <row r="44" spans="2:7" ht="42">
      <c r="C44" s="101" t="s">
        <v>184</v>
      </c>
      <c r="D44" s="72"/>
      <c r="E44" s="85"/>
      <c r="F44" s="72"/>
      <c r="G44" s="76" t="s">
        <v>117</v>
      </c>
    </row>
    <row r="45" spans="2:7" ht="33.75" customHeight="1">
      <c r="C45" s="90">
        <v>0</v>
      </c>
      <c r="G45" s="88">
        <f>MAX(G39,G42)</f>
        <v>0</v>
      </c>
    </row>
  </sheetData>
  <mergeCells count="4">
    <mergeCell ref="C15:D15"/>
    <mergeCell ref="B1:E1"/>
    <mergeCell ref="B6:H6"/>
    <mergeCell ref="B4:H4"/>
  </mergeCells>
  <phoneticPr fontId="38"/>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C14" sqref="C14"/>
    </sheetView>
  </sheetViews>
  <sheetFormatPr defaultRowHeight="13.5"/>
  <cols>
    <col min="1" max="1" width="9" style="81"/>
    <col min="2" max="2" width="64.375" style="81" customWidth="1"/>
    <col min="3" max="3" width="18.5" style="81" customWidth="1"/>
    <col min="4" max="16384" width="9" style="81"/>
  </cols>
  <sheetData>
    <row r="1" spans="2:3">
      <c r="B1" s="81" t="s">
        <v>171</v>
      </c>
    </row>
    <row r="2" spans="2:3" ht="14.25">
      <c r="B2" s="94" t="s">
        <v>129</v>
      </c>
      <c r="C2" s="95"/>
    </row>
    <row r="3" spans="2:3" ht="14.25">
      <c r="B3" s="94" t="s">
        <v>165</v>
      </c>
      <c r="C3" s="74"/>
    </row>
    <row r="4" spans="2:3" ht="18" customHeight="1">
      <c r="B4" s="82" t="s">
        <v>121</v>
      </c>
    </row>
    <row r="5" spans="2:3" ht="33" customHeight="1">
      <c r="B5" s="83" t="s">
        <v>122</v>
      </c>
      <c r="C5" s="83" t="s">
        <v>123</v>
      </c>
    </row>
    <row r="6" spans="2:3" ht="24" customHeight="1">
      <c r="B6" s="84" t="s">
        <v>124</v>
      </c>
      <c r="C6" s="84"/>
    </row>
    <row r="7" spans="2:3" ht="24" customHeight="1">
      <c r="B7" s="84" t="s">
        <v>125</v>
      </c>
      <c r="C7" s="84"/>
    </row>
    <row r="8" spans="2:3" ht="24" customHeight="1">
      <c r="B8" s="84" t="s">
        <v>126</v>
      </c>
      <c r="C8" s="84"/>
    </row>
    <row r="9" spans="2:3" ht="24" customHeight="1">
      <c r="B9" s="84" t="s">
        <v>127</v>
      </c>
      <c r="C9" s="84"/>
    </row>
    <row r="10" spans="2:3" ht="27.75" customHeight="1">
      <c r="B10" s="84" t="s">
        <v>128</v>
      </c>
      <c r="C10" s="84"/>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62" zoomScaleNormal="100" zoomScaleSheetLayoutView="68" workbookViewId="0">
      <selection activeCell="D5" sqref="D5"/>
    </sheetView>
  </sheetViews>
  <sheetFormatPr defaultRowHeight="13.5"/>
  <cols>
    <col min="1" max="1" width="37.875" style="106" customWidth="1"/>
    <col min="2" max="4" width="15.125" style="107" customWidth="1"/>
    <col min="5" max="5" width="22.5" style="107" customWidth="1"/>
    <col min="6" max="6" width="18.25" style="107" customWidth="1"/>
    <col min="7" max="8" width="29.5" style="106" customWidth="1"/>
    <col min="9" max="11" width="15.1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4" t="s">
        <v>212</v>
      </c>
      <c r="B1" s="105"/>
      <c r="C1" s="105"/>
      <c r="D1" s="105"/>
      <c r="E1" s="105"/>
      <c r="F1" s="105"/>
      <c r="H1" s="104"/>
      <c r="J1" s="108"/>
      <c r="K1" s="108" t="s">
        <v>175</v>
      </c>
      <c r="L1" s="109"/>
    </row>
    <row r="2" spans="1:19" ht="46.5" customHeight="1">
      <c r="A2" s="345" t="s">
        <v>244</v>
      </c>
      <c r="B2" s="346"/>
      <c r="C2" s="346"/>
      <c r="D2" s="346"/>
      <c r="E2" s="346"/>
      <c r="F2" s="346"/>
      <c r="G2" s="346"/>
      <c r="H2" s="346"/>
      <c r="I2" s="346"/>
      <c r="J2" s="346"/>
      <c r="K2" s="346"/>
      <c r="L2" s="346"/>
      <c r="M2" s="110" t="s">
        <v>130</v>
      </c>
    </row>
    <row r="3" spans="1:19" ht="26.25" customHeight="1">
      <c r="A3" s="111" t="s">
        <v>129</v>
      </c>
      <c r="B3" s="112"/>
      <c r="C3" s="112"/>
      <c r="D3" s="112"/>
      <c r="E3" s="112"/>
      <c r="F3" s="112"/>
      <c r="G3" s="113"/>
      <c r="H3" s="111" t="s">
        <v>155</v>
      </c>
      <c r="I3" s="112"/>
      <c r="J3" s="112"/>
      <c r="K3" s="112"/>
      <c r="L3" s="92">
        <f>SUM($L$11:$L$14,$L$17:$L$20)</f>
        <v>0</v>
      </c>
    </row>
    <row r="4" spans="1:19" ht="26.25" customHeight="1">
      <c r="A4" s="111" t="s">
        <v>165</v>
      </c>
      <c r="B4" s="112"/>
      <c r="C4" s="112"/>
      <c r="D4" s="112"/>
      <c r="E4" s="112"/>
      <c r="F4" s="112"/>
      <c r="G4" s="113"/>
      <c r="H4" s="111" t="s">
        <v>156</v>
      </c>
      <c r="I4" s="112"/>
      <c r="J4" s="112"/>
      <c r="K4" s="112"/>
      <c r="L4" s="92">
        <f>'【有床診】賃上げ支援事業（申請書）'!G45</f>
        <v>0</v>
      </c>
    </row>
    <row r="5" spans="1:19" ht="26.25" customHeight="1">
      <c r="A5" s="111" t="s">
        <v>190</v>
      </c>
      <c r="B5" s="112"/>
      <c r="C5" s="112"/>
      <c r="D5" s="112"/>
      <c r="E5" s="112"/>
      <c r="F5" s="112"/>
      <c r="G5" s="113" t="str">
        <f>IF(COUNTIF($F$9:$F$20,"×"),"×","○")</f>
        <v>○</v>
      </c>
      <c r="H5" s="111" t="s">
        <v>154</v>
      </c>
      <c r="I5" s="112"/>
      <c r="J5" s="112"/>
      <c r="K5" s="112"/>
      <c r="L5" s="92" t="str">
        <f>IF(L3&gt;=L4,"○","×")</f>
        <v>○</v>
      </c>
    </row>
    <row r="6" spans="1:19" ht="26.25" customHeight="1">
      <c r="A6" s="111" t="s">
        <v>234</v>
      </c>
      <c r="B6" s="112"/>
      <c r="C6" s="112"/>
      <c r="D6" s="112"/>
      <c r="E6" s="112"/>
      <c r="F6" s="112"/>
      <c r="G6" s="141" t="s">
        <v>217</v>
      </c>
      <c r="H6" s="111" t="s">
        <v>157</v>
      </c>
      <c r="I6" s="112"/>
      <c r="J6" s="112"/>
      <c r="K6" s="112"/>
      <c r="L6" s="92">
        <f>IF(ROUNDDOWN(L4-L3,-3)&lt;=0,0,ROUNDDOWN(L4-L3,-3))</f>
        <v>0</v>
      </c>
      <c r="N6" s="106" t="s">
        <v>131</v>
      </c>
      <c r="O6" s="106" t="s">
        <v>118</v>
      </c>
    </row>
    <row r="7" spans="1:19" ht="26.25" customHeight="1">
      <c r="A7" s="111" t="s">
        <v>216</v>
      </c>
      <c r="B7" s="112"/>
      <c r="C7" s="112"/>
      <c r="D7" s="112"/>
      <c r="E7" s="112"/>
      <c r="F7" s="112"/>
      <c r="G7" s="114" t="s">
        <v>181</v>
      </c>
      <c r="H7" s="111" t="s">
        <v>158</v>
      </c>
      <c r="I7" s="112"/>
      <c r="J7" s="112"/>
      <c r="K7" s="112"/>
      <c r="L7" s="114">
        <f>MIN(L3,L4)</f>
        <v>0</v>
      </c>
      <c r="N7" s="106" t="s">
        <v>131</v>
      </c>
      <c r="O7" s="106" t="s">
        <v>118</v>
      </c>
    </row>
    <row r="8" spans="1:19" ht="41.25" customHeight="1">
      <c r="A8" s="347" t="s">
        <v>145</v>
      </c>
      <c r="B8" s="347"/>
      <c r="C8" s="347"/>
      <c r="D8" s="347"/>
      <c r="E8" s="347"/>
      <c r="F8" s="347"/>
      <c r="G8" s="347"/>
      <c r="H8" s="347" t="s">
        <v>153</v>
      </c>
      <c r="I8" s="347"/>
      <c r="J8" s="347"/>
      <c r="K8" s="347"/>
      <c r="L8" s="347"/>
      <c r="M8" s="115"/>
    </row>
    <row r="9" spans="1:19" ht="33" customHeight="1">
      <c r="A9" s="116" t="s">
        <v>239</v>
      </c>
      <c r="B9" s="117"/>
      <c r="C9" s="117"/>
      <c r="D9" s="117"/>
      <c r="E9" s="117"/>
      <c r="F9" s="118"/>
      <c r="G9" s="119"/>
      <c r="H9" s="116" t="str">
        <f>A9</f>
        <v>対象職員の賃金改善実績の有無（右欄に○・×を記載）</v>
      </c>
      <c r="I9" s="117"/>
      <c r="J9" s="117"/>
      <c r="K9" s="118"/>
      <c r="L9" s="120">
        <f>G9</f>
        <v>0</v>
      </c>
      <c r="M9" s="121" t="s">
        <v>243</v>
      </c>
      <c r="N9" s="106" t="s">
        <v>131</v>
      </c>
      <c r="O9" s="106" t="s">
        <v>118</v>
      </c>
    </row>
    <row r="10" spans="1:19" ht="72.75" customHeight="1">
      <c r="A10" s="122" t="s">
        <v>142</v>
      </c>
      <c r="B10" s="123" t="s">
        <v>191</v>
      </c>
      <c r="C10" s="123" t="s">
        <v>241</v>
      </c>
      <c r="D10" s="123" t="s">
        <v>180</v>
      </c>
      <c r="E10" s="123" t="s">
        <v>192</v>
      </c>
      <c r="F10" s="123" t="s">
        <v>193</v>
      </c>
      <c r="G10" s="123" t="s">
        <v>194</v>
      </c>
      <c r="H10" s="122" t="s">
        <v>142</v>
      </c>
      <c r="I10" s="123" t="s">
        <v>191</v>
      </c>
      <c r="J10" s="123" t="s">
        <v>241</v>
      </c>
      <c r="K10" s="123" t="s">
        <v>180</v>
      </c>
      <c r="L10" s="123" t="s">
        <v>147</v>
      </c>
      <c r="M10" s="121" t="s">
        <v>195</v>
      </c>
    </row>
    <row r="11" spans="1:19" ht="41.25" customHeight="1">
      <c r="A11" s="124" t="s">
        <v>151</v>
      </c>
      <c r="B11" s="125"/>
      <c r="C11" s="126"/>
      <c r="D11" s="127"/>
      <c r="E11" s="126"/>
      <c r="F11" s="120" t="str">
        <f>IF(E11&gt;=C11,"○","×")</f>
        <v>○</v>
      </c>
      <c r="G11" s="128" t="e">
        <f>((B11*C11*D11)/B11)/D11</f>
        <v>#DIV/0!</v>
      </c>
      <c r="H11" s="124" t="s">
        <v>146</v>
      </c>
      <c r="I11" s="129">
        <f t="shared" ref="I11:K13" si="0">B11</f>
        <v>0</v>
      </c>
      <c r="J11" s="128">
        <f t="shared" si="0"/>
        <v>0</v>
      </c>
      <c r="K11" s="130">
        <f t="shared" si="0"/>
        <v>0</v>
      </c>
      <c r="L11" s="128">
        <f>I11*J11*K11</f>
        <v>0</v>
      </c>
      <c r="M11" s="121" t="s">
        <v>243</v>
      </c>
    </row>
    <row r="12" spans="1:19" ht="41.25" customHeight="1">
      <c r="A12" s="124" t="s">
        <v>150</v>
      </c>
      <c r="B12" s="125"/>
      <c r="C12" s="126"/>
      <c r="D12" s="127"/>
      <c r="E12" s="126"/>
      <c r="F12" s="120" t="str">
        <f>IF(E12&gt;=C12,"○","×")</f>
        <v>○</v>
      </c>
      <c r="G12" s="128" t="e">
        <f>((B12*C12*D12)/B12)/D12</f>
        <v>#DIV/0!</v>
      </c>
      <c r="H12" s="124" t="s">
        <v>148</v>
      </c>
      <c r="I12" s="129">
        <f t="shared" si="0"/>
        <v>0</v>
      </c>
      <c r="J12" s="128">
        <f t="shared" si="0"/>
        <v>0</v>
      </c>
      <c r="K12" s="130">
        <f t="shared" si="0"/>
        <v>0</v>
      </c>
      <c r="L12" s="128">
        <f>I12*J12*K12</f>
        <v>0</v>
      </c>
      <c r="M12" s="121" t="s">
        <v>143</v>
      </c>
    </row>
    <row r="13" spans="1:19" s="152" customFormat="1" ht="41.25" customHeight="1">
      <c r="A13" s="143" t="s">
        <v>152</v>
      </c>
      <c r="B13" s="144"/>
      <c r="C13" s="145"/>
      <c r="D13" s="146"/>
      <c r="E13" s="145"/>
      <c r="F13" s="147" t="e">
        <f>IF(E13&gt;=G13,"○","×")</f>
        <v>#DIV/0!</v>
      </c>
      <c r="G13" s="148" t="e">
        <f>(B13*C13)/B13/D13</f>
        <v>#DIV/0!</v>
      </c>
      <c r="H13" s="143" t="s">
        <v>149</v>
      </c>
      <c r="I13" s="149">
        <f t="shared" si="0"/>
        <v>0</v>
      </c>
      <c r="J13" s="148">
        <f t="shared" si="0"/>
        <v>0</v>
      </c>
      <c r="K13" s="146">
        <f t="shared" si="0"/>
        <v>0</v>
      </c>
      <c r="L13" s="148">
        <f>I13*J13</f>
        <v>0</v>
      </c>
      <c r="M13" s="150" t="s">
        <v>144</v>
      </c>
      <c r="N13" s="151">
        <v>1</v>
      </c>
      <c r="O13" s="151">
        <v>2</v>
      </c>
      <c r="P13" s="151">
        <v>3</v>
      </c>
      <c r="Q13" s="151">
        <v>4</v>
      </c>
      <c r="R13" s="151"/>
      <c r="S13" s="151"/>
    </row>
    <row r="14" spans="1:19" ht="73.5" customHeight="1">
      <c r="A14" s="342" t="s">
        <v>196</v>
      </c>
      <c r="B14" s="343"/>
      <c r="C14" s="343"/>
      <c r="D14" s="343"/>
      <c r="E14" s="128">
        <f>'【有床診】別紙（2.0％超部分算定シート）'!I5</f>
        <v>0</v>
      </c>
      <c r="F14" s="131" t="str">
        <f>'【有床診】別紙（2.0％超部分算定シート）'!J5</f>
        <v>○</v>
      </c>
      <c r="G14" s="128" t="e">
        <f>'【有床診】別紙（2.0％超部分算定シート）'!K5</f>
        <v>#DIV/0!</v>
      </c>
      <c r="H14" s="342" t="s">
        <v>196</v>
      </c>
      <c r="I14" s="343"/>
      <c r="J14" s="343"/>
      <c r="K14" s="343"/>
      <c r="L14" s="128">
        <f>'【有床診】別紙（2.0％超部分算定シート）'!L5</f>
        <v>0</v>
      </c>
      <c r="M14" s="121" t="s">
        <v>197</v>
      </c>
    </row>
    <row r="15" spans="1:19" ht="27" customHeight="1">
      <c r="A15" s="116" t="s">
        <v>242</v>
      </c>
      <c r="B15" s="117"/>
      <c r="C15" s="117"/>
      <c r="D15" s="117"/>
      <c r="E15" s="117"/>
      <c r="F15" s="118"/>
      <c r="G15" s="119"/>
      <c r="H15" s="116" t="str">
        <f>A15</f>
        <v>（職種内訳）○○の賃金改善実績の有無（右欄に○・×を記載）</v>
      </c>
      <c r="I15" s="117"/>
      <c r="J15" s="117"/>
      <c r="K15" s="118"/>
      <c r="L15" s="120">
        <f>G15</f>
        <v>0</v>
      </c>
      <c r="M15" s="121" t="s">
        <v>243</v>
      </c>
      <c r="N15" s="106" t="s">
        <v>131</v>
      </c>
      <c r="O15" s="106" t="s">
        <v>118</v>
      </c>
    </row>
    <row r="16" spans="1:19" ht="72.75" customHeight="1">
      <c r="A16" s="122" t="s">
        <v>142</v>
      </c>
      <c r="B16" s="123" t="s">
        <v>191</v>
      </c>
      <c r="C16" s="123" t="s">
        <v>241</v>
      </c>
      <c r="D16" s="123" t="s">
        <v>180</v>
      </c>
      <c r="E16" s="123" t="s">
        <v>192</v>
      </c>
      <c r="F16" s="123" t="s">
        <v>193</v>
      </c>
      <c r="G16" s="123" t="s">
        <v>194</v>
      </c>
      <c r="H16" s="122" t="s">
        <v>142</v>
      </c>
      <c r="I16" s="123" t="s">
        <v>191</v>
      </c>
      <c r="J16" s="123" t="s">
        <v>241</v>
      </c>
      <c r="K16" s="123" t="s">
        <v>180</v>
      </c>
      <c r="L16" s="123" t="s">
        <v>147</v>
      </c>
      <c r="M16" s="121" t="s">
        <v>195</v>
      </c>
    </row>
    <row r="17" spans="1:19" ht="41.25" customHeight="1">
      <c r="A17" s="124" t="s">
        <v>151</v>
      </c>
      <c r="B17" s="125"/>
      <c r="C17" s="126"/>
      <c r="D17" s="127"/>
      <c r="E17" s="126"/>
      <c r="F17" s="120" t="str">
        <f>IF(E17&gt;=C17,"○","×")</f>
        <v>○</v>
      </c>
      <c r="G17" s="128" t="e">
        <f>((B17*C17*D17)/B17)/D17</f>
        <v>#DIV/0!</v>
      </c>
      <c r="H17" s="124" t="s">
        <v>146</v>
      </c>
      <c r="I17" s="129">
        <f t="shared" ref="I17:K19" si="1">B17</f>
        <v>0</v>
      </c>
      <c r="J17" s="128">
        <f t="shared" si="1"/>
        <v>0</v>
      </c>
      <c r="K17" s="130">
        <f t="shared" si="1"/>
        <v>0</v>
      </c>
      <c r="L17" s="128">
        <f>I17*J17*K17</f>
        <v>0</v>
      </c>
      <c r="M17" s="121" t="s">
        <v>243</v>
      </c>
    </row>
    <row r="18" spans="1:19" ht="41.25" customHeight="1">
      <c r="A18" s="124" t="s">
        <v>150</v>
      </c>
      <c r="B18" s="125"/>
      <c r="C18" s="126"/>
      <c r="D18" s="127"/>
      <c r="E18" s="126"/>
      <c r="F18" s="120" t="str">
        <f>IF(E18&gt;=C18,"○","×")</f>
        <v>○</v>
      </c>
      <c r="G18" s="128" t="e">
        <f>((B18*C18*D18)/B18)/D18</f>
        <v>#DIV/0!</v>
      </c>
      <c r="H18" s="124" t="s">
        <v>148</v>
      </c>
      <c r="I18" s="129">
        <f t="shared" si="1"/>
        <v>0</v>
      </c>
      <c r="J18" s="128">
        <f t="shared" si="1"/>
        <v>0</v>
      </c>
      <c r="K18" s="130">
        <f t="shared" si="1"/>
        <v>0</v>
      </c>
      <c r="L18" s="128">
        <f>I18*J18*K18</f>
        <v>0</v>
      </c>
      <c r="M18" s="121" t="s">
        <v>143</v>
      </c>
    </row>
    <row r="19" spans="1:19" s="152" customFormat="1" ht="41.25" customHeight="1">
      <c r="A19" s="143" t="s">
        <v>152</v>
      </c>
      <c r="B19" s="144"/>
      <c r="C19" s="145"/>
      <c r="D19" s="146"/>
      <c r="E19" s="145"/>
      <c r="F19" s="147" t="e">
        <f>IF(E19&gt;=G19,"○","×")</f>
        <v>#DIV/0!</v>
      </c>
      <c r="G19" s="148" t="e">
        <f>(B19*C19)/B19/D19</f>
        <v>#DIV/0!</v>
      </c>
      <c r="H19" s="143" t="s">
        <v>149</v>
      </c>
      <c r="I19" s="149">
        <f t="shared" si="1"/>
        <v>0</v>
      </c>
      <c r="J19" s="148">
        <f t="shared" si="1"/>
        <v>0</v>
      </c>
      <c r="K19" s="146">
        <f t="shared" si="1"/>
        <v>0</v>
      </c>
      <c r="L19" s="148">
        <f>I19*J19</f>
        <v>0</v>
      </c>
      <c r="M19" s="150" t="s">
        <v>144</v>
      </c>
      <c r="N19" s="151">
        <v>1</v>
      </c>
      <c r="O19" s="151">
        <v>2</v>
      </c>
      <c r="P19" s="151">
        <v>3</v>
      </c>
      <c r="Q19" s="151">
        <v>4</v>
      </c>
      <c r="R19" s="151">
        <v>5</v>
      </c>
      <c r="S19" s="151">
        <v>6</v>
      </c>
    </row>
    <row r="20" spans="1:19" ht="73.5" customHeight="1">
      <c r="A20" s="342" t="s">
        <v>196</v>
      </c>
      <c r="B20" s="343"/>
      <c r="C20" s="343"/>
      <c r="D20" s="344"/>
      <c r="E20" s="128">
        <f>'【有床診】別紙（2.0％超部分算定シート）'!I8</f>
        <v>0</v>
      </c>
      <c r="F20" s="131" t="str">
        <f>'【有床診】別紙（2.0％超部分算定シート）'!J8</f>
        <v>○</v>
      </c>
      <c r="G20" s="128" t="e">
        <f>'【有床診】別紙（2.0％超部分算定シート）'!K8</f>
        <v>#DIV/0!</v>
      </c>
      <c r="H20" s="342" t="s">
        <v>196</v>
      </c>
      <c r="I20" s="343"/>
      <c r="J20" s="343"/>
      <c r="K20" s="344"/>
      <c r="L20" s="128">
        <f>'【有床診】別紙（2.0％超部分算定シート）'!L8</f>
        <v>0</v>
      </c>
      <c r="M20" s="121" t="s">
        <v>197</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31" priority="15">
      <formula>$G$2="×"</formula>
    </cfRule>
  </conditionalFormatting>
  <conditionalFormatting sqref="A7:G7">
    <cfRule type="expression" dxfId="30" priority="12">
      <formula>$G$6="○"</formula>
    </cfRule>
    <cfRule type="expression" dxfId="29" priority="14">
      <formula>$G$6</formula>
    </cfRule>
  </conditionalFormatting>
  <conditionalFormatting sqref="A11:L13">
    <cfRule type="expression" dxfId="28" priority="11">
      <formula>$G$2="×"</formula>
    </cfRule>
  </conditionalFormatting>
  <conditionalFormatting sqref="A17:L19">
    <cfRule type="expression" dxfId="27"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74" zoomScaleNormal="100" zoomScaleSheetLayoutView="70" workbookViewId="0">
      <selection activeCell="B5" sqref="B5"/>
    </sheetView>
  </sheetViews>
  <sheetFormatPr defaultRowHeight="13.5"/>
  <cols>
    <col min="1" max="1" width="37.875" style="106" customWidth="1"/>
    <col min="2" max="5" width="15.125" style="107" customWidth="1"/>
    <col min="6" max="6" width="16.5" style="107" customWidth="1"/>
    <col min="7" max="7" width="24.25" style="107" customWidth="1"/>
    <col min="8" max="8" width="19.75" style="107" customWidth="1"/>
    <col min="9" max="9" width="22.125" style="107" customWidth="1"/>
    <col min="10" max="11" width="18.25" style="107" customWidth="1"/>
    <col min="12" max="12" width="42.1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4" t="s">
        <v>212</v>
      </c>
      <c r="B1" s="348" t="s">
        <v>198</v>
      </c>
      <c r="C1" s="348"/>
      <c r="D1" s="348"/>
      <c r="E1" s="348"/>
      <c r="F1" s="348"/>
      <c r="G1" s="348"/>
      <c r="H1" s="348"/>
      <c r="I1" s="348"/>
      <c r="J1" s="348"/>
      <c r="K1" s="348"/>
      <c r="L1" s="132"/>
    </row>
    <row r="2" spans="1:15" ht="41.25" customHeight="1">
      <c r="A2" s="349" t="s">
        <v>145</v>
      </c>
      <c r="B2" s="350"/>
      <c r="C2" s="350"/>
      <c r="D2" s="350"/>
      <c r="E2" s="350"/>
      <c r="F2" s="350"/>
      <c r="G2" s="350"/>
      <c r="H2" s="350"/>
      <c r="I2" s="350"/>
      <c r="J2" s="350"/>
      <c r="K2" s="351"/>
      <c r="L2" s="120" t="s">
        <v>147</v>
      </c>
      <c r="M2" s="115"/>
    </row>
    <row r="3" spans="1:15" ht="33" customHeight="1">
      <c r="A3" s="116" t="str">
        <f>【有床診】【総額及び平均額】賃上げ支援事業実績報告書!A9</f>
        <v>対象職員の賃金改善実績の有無（右欄に○・×を記載）</v>
      </c>
      <c r="B3" s="133"/>
      <c r="C3" s="133"/>
      <c r="D3" s="133"/>
      <c r="E3" s="133"/>
      <c r="F3" s="133"/>
      <c r="G3" s="133"/>
      <c r="H3" s="133"/>
      <c r="I3" s="133"/>
      <c r="J3" s="133"/>
      <c r="K3" s="134"/>
      <c r="L3" s="119"/>
      <c r="M3" s="121" t="s">
        <v>199</v>
      </c>
      <c r="N3" s="106" t="s">
        <v>131</v>
      </c>
      <c r="O3" s="106" t="s">
        <v>118</v>
      </c>
    </row>
    <row r="4" spans="1:15" ht="72.75" customHeight="1">
      <c r="A4" s="122" t="s">
        <v>142</v>
      </c>
      <c r="B4" s="123" t="s">
        <v>200</v>
      </c>
      <c r="C4" s="123" t="s">
        <v>201</v>
      </c>
      <c r="D4" s="123" t="s">
        <v>202</v>
      </c>
      <c r="E4" s="123" t="s">
        <v>203</v>
      </c>
      <c r="F4" s="123" t="s">
        <v>204</v>
      </c>
      <c r="G4" s="123" t="s">
        <v>205</v>
      </c>
      <c r="H4" s="123" t="s">
        <v>206</v>
      </c>
      <c r="I4" s="123" t="s">
        <v>192</v>
      </c>
      <c r="J4" s="123" t="s">
        <v>207</v>
      </c>
      <c r="K4" s="123" t="s">
        <v>194</v>
      </c>
      <c r="L4" s="123" t="s">
        <v>147</v>
      </c>
      <c r="M4" s="121" t="s">
        <v>195</v>
      </c>
    </row>
    <row r="5" spans="1:15" ht="84.75" customHeight="1">
      <c r="A5" s="124" t="s">
        <v>208</v>
      </c>
      <c r="B5" s="126"/>
      <c r="C5" s="126"/>
      <c r="D5" s="135" t="e">
        <f>C5/B5</f>
        <v>#DIV/0!</v>
      </c>
      <c r="E5" s="136" t="e">
        <f>(D5-0.02)*B5</f>
        <v>#DIV/0!</v>
      </c>
      <c r="F5" s="137"/>
      <c r="G5" s="138"/>
      <c r="H5" s="139"/>
      <c r="I5" s="126"/>
      <c r="J5" s="120" t="str">
        <f>IF(I5&gt;=C5,"○","×")</f>
        <v>○</v>
      </c>
      <c r="K5" s="128" t="e">
        <f>((F5*G5*H5)/H5)/G5</f>
        <v>#DIV/0!</v>
      </c>
      <c r="L5" s="128">
        <f>F5*G5*H5</f>
        <v>0</v>
      </c>
      <c r="M5" s="121" t="s">
        <v>209</v>
      </c>
    </row>
    <row r="6" spans="1:15" ht="27" customHeight="1">
      <c r="A6" s="116" t="str">
        <f>【有床診】【総額及び平均額】賃上げ支援事業実績報告書!A15</f>
        <v>（職種内訳）○○の賃金改善実績の有無（右欄に○・×を記載）</v>
      </c>
      <c r="B6" s="117"/>
      <c r="C6" s="117"/>
      <c r="D6" s="117"/>
      <c r="E6" s="117"/>
      <c r="F6" s="117"/>
      <c r="G6" s="117"/>
      <c r="H6" s="117"/>
      <c r="I6" s="117"/>
      <c r="J6" s="117"/>
      <c r="K6" s="118"/>
      <c r="L6" s="119"/>
      <c r="M6" s="121" t="s">
        <v>199</v>
      </c>
      <c r="N6" s="106" t="s">
        <v>131</v>
      </c>
      <c r="O6" s="106" t="s">
        <v>118</v>
      </c>
    </row>
    <row r="7" spans="1:15" ht="63" customHeight="1">
      <c r="A7" s="122" t="s">
        <v>142</v>
      </c>
      <c r="B7" s="123" t="s">
        <v>200</v>
      </c>
      <c r="C7" s="123" t="s">
        <v>201</v>
      </c>
      <c r="D7" s="123" t="s">
        <v>202</v>
      </c>
      <c r="E7" s="123" t="s">
        <v>203</v>
      </c>
      <c r="F7" s="123" t="s">
        <v>204</v>
      </c>
      <c r="G7" s="123" t="s">
        <v>205</v>
      </c>
      <c r="H7" s="123" t="s">
        <v>206</v>
      </c>
      <c r="I7" s="123" t="s">
        <v>192</v>
      </c>
      <c r="J7" s="123" t="s">
        <v>207</v>
      </c>
      <c r="K7" s="123" t="s">
        <v>194</v>
      </c>
      <c r="L7" s="123" t="s">
        <v>147</v>
      </c>
      <c r="M7" s="115"/>
    </row>
    <row r="8" spans="1:15" ht="84.75" customHeight="1">
      <c r="A8" s="124" t="s">
        <v>208</v>
      </c>
      <c r="B8" s="126"/>
      <c r="C8" s="126"/>
      <c r="D8" s="135" t="e">
        <f>C8/B8</f>
        <v>#DIV/0!</v>
      </c>
      <c r="E8" s="136" t="e">
        <f>(D8-0.02)*B8</f>
        <v>#DIV/0!</v>
      </c>
      <c r="F8" s="137"/>
      <c r="G8" s="138"/>
      <c r="H8" s="139"/>
      <c r="I8" s="126"/>
      <c r="J8" s="120" t="str">
        <f>IF(I8&gt;=C8,"○","×")</f>
        <v>○</v>
      </c>
      <c r="K8" s="128" t="e">
        <f>((F8*G8*H8)/H8)/G8</f>
        <v>#DIV/0!</v>
      </c>
      <c r="L8" s="128">
        <f>F8*G8*H8</f>
        <v>0</v>
      </c>
      <c r="M8" s="121" t="s">
        <v>209</v>
      </c>
    </row>
  </sheetData>
  <mergeCells count="2">
    <mergeCell ref="B1:K1"/>
    <mergeCell ref="A2:K2"/>
  </mergeCells>
  <phoneticPr fontId="38"/>
  <conditionalFormatting sqref="A5:J5 L5 A8:J8 L8">
    <cfRule type="expression" dxfId="26" priority="3">
      <formula>#REF!="×"</formula>
    </cfRule>
  </conditionalFormatting>
  <conditionalFormatting sqref="K5">
    <cfRule type="expression" dxfId="25" priority="2">
      <formula>$G$2="×"</formula>
    </cfRule>
  </conditionalFormatting>
  <conditionalFormatting sqref="K8">
    <cfRule type="expression" dxfId="24"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70" zoomScaleNormal="114" zoomScaleSheetLayoutView="70" workbookViewId="0">
      <selection activeCell="B2" sqref="B2"/>
    </sheetView>
  </sheetViews>
  <sheetFormatPr defaultRowHeight="14.25"/>
  <cols>
    <col min="1" max="1" width="2.75" style="71" customWidth="1"/>
    <col min="2" max="2" width="9.75" style="71" customWidth="1"/>
    <col min="3" max="3" width="19.625" style="71" customWidth="1"/>
    <col min="4" max="4" width="19" style="71" customWidth="1"/>
    <col min="5" max="5" width="29" style="71" customWidth="1"/>
    <col min="6" max="6" width="29.875" style="71" customWidth="1"/>
    <col min="7" max="7" width="37.125" style="71" customWidth="1"/>
    <col min="8" max="8" width="7.375" style="71" customWidth="1"/>
    <col min="9" max="9" width="19" style="71" customWidth="1"/>
    <col min="10" max="11" width="9" style="71"/>
    <col min="12" max="12" width="49.75" style="71" customWidth="1"/>
    <col min="13" max="16384" width="9" style="71"/>
  </cols>
  <sheetData>
    <row r="1" spans="1:12" ht="24.75" customHeight="1">
      <c r="B1" s="340" t="s">
        <v>279</v>
      </c>
      <c r="C1" s="340"/>
      <c r="D1" s="340"/>
      <c r="E1" s="340"/>
      <c r="F1" s="73" t="s">
        <v>175</v>
      </c>
      <c r="G1" s="74"/>
    </row>
    <row r="2" spans="1:12" ht="23.25" customHeight="1">
      <c r="B2" s="71" t="s">
        <v>268</v>
      </c>
      <c r="F2" s="73" t="s">
        <v>129</v>
      </c>
      <c r="G2" s="74"/>
    </row>
    <row r="3" spans="1:12" ht="26.25" customHeight="1">
      <c r="F3" s="73" t="s">
        <v>166</v>
      </c>
      <c r="G3" s="74"/>
    </row>
    <row r="4" spans="1:12" ht="24.75" customHeight="1">
      <c r="A4" s="341" t="s">
        <v>168</v>
      </c>
      <c r="B4" s="341"/>
      <c r="C4" s="341"/>
      <c r="D4" s="341"/>
      <c r="E4" s="341"/>
      <c r="F4" s="341"/>
      <c r="G4" s="341"/>
      <c r="H4" s="341"/>
    </row>
    <row r="6" spans="1:12" ht="23.25" customHeight="1">
      <c r="B6" s="338" t="s">
        <v>169</v>
      </c>
      <c r="C6" s="338"/>
      <c r="D6" s="338"/>
      <c r="E6" s="338"/>
      <c r="F6" s="338"/>
      <c r="G6" s="338"/>
      <c r="H6" s="338"/>
    </row>
    <row r="8" spans="1:12" ht="18" customHeight="1">
      <c r="B8" s="75" t="s">
        <v>120</v>
      </c>
    </row>
    <row r="10" spans="1:12">
      <c r="B10" s="103"/>
      <c r="C10" s="71" t="s">
        <v>231</v>
      </c>
    </row>
    <row r="11" spans="1:12">
      <c r="B11" s="103"/>
    </row>
    <row r="12" spans="1:12" ht="20.25" customHeight="1">
      <c r="B12" s="103"/>
      <c r="C12" s="71" t="s">
        <v>232</v>
      </c>
    </row>
    <row r="13" spans="1:12" ht="19.5" customHeight="1">
      <c r="C13" s="71" t="s">
        <v>233</v>
      </c>
      <c r="J13" s="71" t="s">
        <v>137</v>
      </c>
      <c r="K13" s="71" t="s">
        <v>138</v>
      </c>
      <c r="L13" s="78" t="s">
        <v>139</v>
      </c>
    </row>
    <row r="14" spans="1:12">
      <c r="E14" s="76" t="s">
        <v>134</v>
      </c>
      <c r="F14" s="76" t="s">
        <v>135</v>
      </c>
      <c r="G14" s="76" t="s">
        <v>136</v>
      </c>
    </row>
    <row r="15" spans="1:12" ht="85.5" customHeight="1">
      <c r="B15" s="103"/>
      <c r="C15" s="338" t="s">
        <v>140</v>
      </c>
      <c r="D15" s="339"/>
      <c r="E15" s="79" t="s">
        <v>138</v>
      </c>
      <c r="F15" s="79" t="s">
        <v>139</v>
      </c>
      <c r="G15" s="79"/>
    </row>
    <row r="17" spans="2:3" ht="18" customHeight="1">
      <c r="B17" s="75" t="s">
        <v>133</v>
      </c>
    </row>
    <row r="19" spans="2:3">
      <c r="B19" s="103"/>
      <c r="C19" s="71" t="s">
        <v>141</v>
      </c>
    </row>
    <row r="20" spans="2:3">
      <c r="B20" s="103"/>
      <c r="C20" s="71" t="s">
        <v>188</v>
      </c>
    </row>
    <row r="21" spans="2:3">
      <c r="B21" s="103"/>
      <c r="C21" s="71" t="s">
        <v>219</v>
      </c>
    </row>
    <row r="22" spans="2:3">
      <c r="B22" s="103"/>
      <c r="C22" s="71" t="s">
        <v>220</v>
      </c>
    </row>
    <row r="23" spans="2:3">
      <c r="B23" s="103"/>
      <c r="C23" s="71" t="s">
        <v>188</v>
      </c>
    </row>
    <row r="24" spans="2:3">
      <c r="B24" s="103"/>
      <c r="C24" s="71" t="s">
        <v>218</v>
      </c>
    </row>
    <row r="25" spans="2:3">
      <c r="B25" s="103"/>
      <c r="C25" s="71" t="s">
        <v>221</v>
      </c>
    </row>
    <row r="26" spans="2:3">
      <c r="B26" s="103"/>
      <c r="C26" s="71" t="s">
        <v>188</v>
      </c>
    </row>
    <row r="27" spans="2:3">
      <c r="B27" s="103"/>
      <c r="C27" s="71" t="s">
        <v>189</v>
      </c>
    </row>
    <row r="28" spans="2:3">
      <c r="B28" s="103"/>
    </row>
    <row r="29" spans="2:3">
      <c r="B29" s="103"/>
      <c r="C29" s="71" t="s">
        <v>222</v>
      </c>
    </row>
    <row r="30" spans="2:3">
      <c r="B30" s="103"/>
      <c r="C30" s="71" t="s">
        <v>223</v>
      </c>
    </row>
    <row r="31" spans="2:3">
      <c r="B31" s="103"/>
      <c r="C31" s="71" t="s">
        <v>224</v>
      </c>
    </row>
    <row r="32" spans="2:3">
      <c r="B32" s="103"/>
    </row>
    <row r="33" spans="2:7">
      <c r="B33" s="103"/>
      <c r="C33" s="71" t="s">
        <v>225</v>
      </c>
    </row>
    <row r="34" spans="2:7">
      <c r="B34" s="103"/>
      <c r="C34" s="71" t="s">
        <v>226</v>
      </c>
    </row>
    <row r="35" spans="2:7">
      <c r="B35" s="103"/>
      <c r="C35" s="71" t="s">
        <v>227</v>
      </c>
    </row>
    <row r="36" spans="2:7">
      <c r="B36" s="75" t="s">
        <v>132</v>
      </c>
    </row>
    <row r="37" spans="2:7">
      <c r="B37" s="75"/>
    </row>
    <row r="38" spans="2:7" ht="36.75" customHeight="1">
      <c r="C38" s="87"/>
      <c r="D38" s="72"/>
      <c r="E38" s="80" t="s">
        <v>116</v>
      </c>
      <c r="F38" s="72"/>
      <c r="G38" s="76" t="s">
        <v>164</v>
      </c>
    </row>
    <row r="39" spans="2:7" ht="24.75" customHeight="1">
      <c r="C39" s="87"/>
      <c r="D39" s="72"/>
      <c r="E39" s="77">
        <v>150000</v>
      </c>
      <c r="F39" s="72" t="s">
        <v>119</v>
      </c>
      <c r="G39" s="89">
        <f>E39</f>
        <v>150000</v>
      </c>
    </row>
    <row r="40" spans="2:7">
      <c r="C40" s="87"/>
      <c r="D40" s="72"/>
      <c r="E40" s="85"/>
      <c r="F40" s="72"/>
      <c r="G40" s="86"/>
    </row>
    <row r="41" spans="2:7">
      <c r="C41" s="87"/>
      <c r="D41" s="72"/>
      <c r="E41" s="85"/>
      <c r="F41" s="72"/>
      <c r="G41" s="76" t="s">
        <v>117</v>
      </c>
    </row>
    <row r="42" spans="2:7" ht="33.75" customHeight="1">
      <c r="G42" s="88">
        <f>G39</f>
        <v>150000</v>
      </c>
    </row>
  </sheetData>
  <mergeCells count="4">
    <mergeCell ref="B1:E1"/>
    <mergeCell ref="B6:H6"/>
    <mergeCell ref="C15:D15"/>
    <mergeCell ref="A4:H4"/>
  </mergeCells>
  <phoneticPr fontId="38"/>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10</xdr:row>
                    <xdr:rowOff>142875</xdr:rowOff>
                  </from>
                  <to>
                    <xdr:col>1</xdr:col>
                    <xdr:colOff>542925</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18</xdr:row>
                    <xdr:rowOff>28575</xdr:rowOff>
                  </from>
                  <to>
                    <xdr:col>1</xdr:col>
                    <xdr:colOff>514350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25</xdr:row>
                    <xdr:rowOff>133350</xdr:rowOff>
                  </from>
                  <to>
                    <xdr:col>1</xdr:col>
                    <xdr:colOff>523875</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27</xdr:row>
                    <xdr:rowOff>133350</xdr:rowOff>
                  </from>
                  <to>
                    <xdr:col>1</xdr:col>
                    <xdr:colOff>523875</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29</xdr:row>
                    <xdr:rowOff>152400</xdr:rowOff>
                  </from>
                  <to>
                    <xdr:col>1</xdr:col>
                    <xdr:colOff>523875</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31</xdr:row>
                    <xdr:rowOff>152400</xdr:rowOff>
                  </from>
                  <to>
                    <xdr:col>1</xdr:col>
                    <xdr:colOff>542925</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33</xdr:row>
                    <xdr:rowOff>142875</xdr:rowOff>
                  </from>
                  <to>
                    <xdr:col>1</xdr:col>
                    <xdr:colOff>552450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20</xdr:row>
                    <xdr:rowOff>66675</xdr:rowOff>
                  </from>
                  <to>
                    <xdr:col>1</xdr:col>
                    <xdr:colOff>514350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23</xdr:row>
                    <xdr:rowOff>76200</xdr:rowOff>
                  </from>
                  <to>
                    <xdr:col>1</xdr:col>
                    <xdr:colOff>523875</xdr:colOff>
                    <xdr:row>25</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115" zoomScaleNormal="145" zoomScaleSheetLayoutView="115" workbookViewId="0">
      <selection activeCell="B23" sqref="B22:B23"/>
    </sheetView>
  </sheetViews>
  <sheetFormatPr defaultRowHeight="13.5"/>
  <cols>
    <col min="1" max="1" width="9" style="81"/>
    <col min="2" max="2" width="64.375" style="81" customWidth="1"/>
    <col min="3" max="3" width="18.5" style="81" customWidth="1"/>
    <col min="4" max="16384" width="9" style="81"/>
  </cols>
  <sheetData>
    <row r="1" spans="2:3">
      <c r="B1" s="81" t="s">
        <v>172</v>
      </c>
    </row>
    <row r="2" spans="2:3" ht="14.25">
      <c r="B2" s="94" t="s">
        <v>129</v>
      </c>
      <c r="C2" s="95"/>
    </row>
    <row r="3" spans="2:3" ht="14.25">
      <c r="B3" s="94" t="s">
        <v>166</v>
      </c>
      <c r="C3" s="74"/>
    </row>
    <row r="4" spans="2:3" ht="18" customHeight="1">
      <c r="B4" s="82" t="s">
        <v>121</v>
      </c>
    </row>
    <row r="5" spans="2:3" ht="33" customHeight="1">
      <c r="B5" s="83" t="s">
        <v>122</v>
      </c>
      <c r="C5" s="83" t="s">
        <v>123</v>
      </c>
    </row>
    <row r="6" spans="2:3" ht="24" customHeight="1">
      <c r="B6" s="84" t="s">
        <v>124</v>
      </c>
      <c r="C6" s="84"/>
    </row>
    <row r="7" spans="2:3" ht="24" customHeight="1">
      <c r="B7" s="84" t="s">
        <v>125</v>
      </c>
      <c r="C7" s="84"/>
    </row>
    <row r="8" spans="2:3" ht="27.75" customHeight="1">
      <c r="B8" s="84" t="s">
        <v>128</v>
      </c>
      <c r="C8" s="84"/>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pageSetUpPr fitToPage="1"/>
  </sheetPr>
  <dimension ref="A1:S20"/>
  <sheetViews>
    <sheetView view="pageBreakPreview" topLeftCell="A8" zoomScale="70" zoomScaleNormal="100" zoomScaleSheetLayoutView="70" workbookViewId="0">
      <selection activeCell="B13" sqref="B13:E13"/>
    </sheetView>
  </sheetViews>
  <sheetFormatPr defaultRowHeight="13.5"/>
  <cols>
    <col min="1" max="1" width="28.625" style="106" customWidth="1"/>
    <col min="2" max="3" width="15.125" style="107" customWidth="1"/>
    <col min="4" max="4" width="12" style="107" customWidth="1"/>
    <col min="5" max="5" width="22.625" style="107" customWidth="1"/>
    <col min="6" max="6" width="18.25" style="107" customWidth="1"/>
    <col min="7" max="7" width="17.625" style="106" customWidth="1"/>
    <col min="8" max="8" width="22.5" style="106" customWidth="1"/>
    <col min="9" max="11" width="15.125" style="107" customWidth="1"/>
    <col min="12" max="12" width="17.625" style="106" customWidth="1"/>
    <col min="13" max="13" width="187.25" style="110"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4" t="s">
        <v>213</v>
      </c>
      <c r="B1" s="105"/>
      <c r="C1" s="105"/>
      <c r="D1" s="105"/>
      <c r="E1" s="105"/>
      <c r="F1" s="105"/>
      <c r="H1" s="104"/>
      <c r="J1" s="108"/>
      <c r="K1" s="108" t="s">
        <v>175</v>
      </c>
      <c r="L1" s="109"/>
    </row>
    <row r="2" spans="1:19" ht="46.5" customHeight="1">
      <c r="A2" s="345" t="s">
        <v>244</v>
      </c>
      <c r="B2" s="346"/>
      <c r="C2" s="346"/>
      <c r="D2" s="346"/>
      <c r="E2" s="346"/>
      <c r="F2" s="346"/>
      <c r="G2" s="346"/>
      <c r="H2" s="346"/>
      <c r="I2" s="346"/>
      <c r="J2" s="346"/>
      <c r="K2" s="346"/>
      <c r="L2" s="346"/>
      <c r="M2" s="110" t="s">
        <v>130</v>
      </c>
    </row>
    <row r="3" spans="1:19" ht="26.25" customHeight="1">
      <c r="A3" s="111" t="s">
        <v>129</v>
      </c>
      <c r="B3" s="112"/>
      <c r="C3" s="112"/>
      <c r="D3" s="112"/>
      <c r="E3" s="112"/>
      <c r="F3" s="112"/>
      <c r="G3" s="113"/>
      <c r="H3" s="111" t="s">
        <v>155</v>
      </c>
      <c r="I3" s="112"/>
      <c r="J3" s="112"/>
      <c r="K3" s="112"/>
      <c r="L3" s="92">
        <f>SUM($L$11:$L$14,$L$17:$L$20)</f>
        <v>0</v>
      </c>
    </row>
    <row r="4" spans="1:19" ht="26.25" customHeight="1">
      <c r="A4" s="111" t="s">
        <v>166</v>
      </c>
      <c r="B4" s="112"/>
      <c r="C4" s="112"/>
      <c r="D4" s="112"/>
      <c r="E4" s="112"/>
      <c r="F4" s="112"/>
      <c r="G4" s="113"/>
      <c r="H4" s="111" t="s">
        <v>156</v>
      </c>
      <c r="I4" s="112"/>
      <c r="J4" s="112"/>
      <c r="K4" s="112"/>
      <c r="L4" s="92">
        <f>'【無床診】賃上げ支援事業（申請書）'!G42</f>
        <v>150000</v>
      </c>
    </row>
    <row r="5" spans="1:19" ht="26.25" customHeight="1">
      <c r="A5" s="111" t="s">
        <v>190</v>
      </c>
      <c r="B5" s="112"/>
      <c r="C5" s="112"/>
      <c r="D5" s="112"/>
      <c r="E5" s="112"/>
      <c r="F5" s="112"/>
      <c r="G5" s="113" t="str">
        <f>IF(COUNTIF($F$9:$F$20,"×"),"×","○")</f>
        <v>○</v>
      </c>
      <c r="H5" s="111" t="s">
        <v>154</v>
      </c>
      <c r="I5" s="112"/>
      <c r="J5" s="112"/>
      <c r="K5" s="112"/>
      <c r="L5" s="92" t="str">
        <f>IF(L3&gt;=L4,"○","×")</f>
        <v>×</v>
      </c>
    </row>
    <row r="6" spans="1:19" ht="26.25" customHeight="1">
      <c r="A6" s="111" t="s">
        <v>234</v>
      </c>
      <c r="B6" s="112"/>
      <c r="C6" s="112"/>
      <c r="D6" s="112"/>
      <c r="E6" s="112"/>
      <c r="F6" s="112"/>
      <c r="G6" s="141" t="s">
        <v>181</v>
      </c>
      <c r="H6" s="111" t="s">
        <v>157</v>
      </c>
      <c r="I6" s="112"/>
      <c r="J6" s="112"/>
      <c r="K6" s="112"/>
      <c r="L6" s="92">
        <f>IF(ROUNDDOWN(L4-L3,-3)&lt;=0,0,ROUNDDOWN(L4-L3,-3))</f>
        <v>150000</v>
      </c>
      <c r="N6" s="106" t="s">
        <v>131</v>
      </c>
      <c r="O6" s="106" t="s">
        <v>118</v>
      </c>
    </row>
    <row r="7" spans="1:19" ht="26.25" customHeight="1">
      <c r="A7" s="111" t="s">
        <v>216</v>
      </c>
      <c r="B7" s="112"/>
      <c r="C7" s="112"/>
      <c r="D7" s="112"/>
      <c r="E7" s="112"/>
      <c r="F7" s="112"/>
      <c r="G7" s="114" t="s">
        <v>181</v>
      </c>
      <c r="H7" s="111" t="s">
        <v>158</v>
      </c>
      <c r="I7" s="112"/>
      <c r="J7" s="112"/>
      <c r="K7" s="112"/>
      <c r="L7" s="114">
        <f>MIN(L3,L4)</f>
        <v>0</v>
      </c>
      <c r="N7" s="106" t="s">
        <v>131</v>
      </c>
      <c r="O7" s="106" t="s">
        <v>118</v>
      </c>
    </row>
    <row r="8" spans="1:19" ht="41.25" customHeight="1">
      <c r="A8" s="347" t="s">
        <v>145</v>
      </c>
      <c r="B8" s="347"/>
      <c r="C8" s="347"/>
      <c r="D8" s="347"/>
      <c r="E8" s="347"/>
      <c r="F8" s="347"/>
      <c r="G8" s="347"/>
      <c r="H8" s="347" t="s">
        <v>153</v>
      </c>
      <c r="I8" s="347"/>
      <c r="J8" s="347"/>
      <c r="K8" s="347"/>
      <c r="L8" s="347"/>
      <c r="M8" s="115"/>
    </row>
    <row r="9" spans="1:19" ht="60" customHeight="1">
      <c r="A9" s="116" t="s">
        <v>239</v>
      </c>
      <c r="B9" s="117"/>
      <c r="C9" s="117"/>
      <c r="D9" s="117"/>
      <c r="E9" s="117"/>
      <c r="F9" s="118"/>
      <c r="G9" s="119"/>
      <c r="H9" s="116" t="str">
        <f>A9</f>
        <v>対象職員の賃金改善実績の有無（右欄に○・×を記載）</v>
      </c>
      <c r="I9" s="117"/>
      <c r="J9" s="117"/>
      <c r="K9" s="118"/>
      <c r="L9" s="120">
        <f>G9</f>
        <v>0</v>
      </c>
      <c r="M9" s="121" t="s">
        <v>243</v>
      </c>
      <c r="N9" s="106" t="s">
        <v>131</v>
      </c>
      <c r="O9" s="106" t="s">
        <v>118</v>
      </c>
    </row>
    <row r="10" spans="1:19" ht="72.75" customHeight="1">
      <c r="A10" s="122" t="s">
        <v>142</v>
      </c>
      <c r="B10" s="123" t="s">
        <v>191</v>
      </c>
      <c r="C10" s="123" t="s">
        <v>241</v>
      </c>
      <c r="D10" s="123" t="s">
        <v>180</v>
      </c>
      <c r="E10" s="123" t="s">
        <v>192</v>
      </c>
      <c r="F10" s="123" t="s">
        <v>193</v>
      </c>
      <c r="G10" s="123" t="s">
        <v>194</v>
      </c>
      <c r="H10" s="122" t="s">
        <v>142</v>
      </c>
      <c r="I10" s="123" t="s">
        <v>191</v>
      </c>
      <c r="J10" s="123" t="s">
        <v>241</v>
      </c>
      <c r="K10" s="123" t="s">
        <v>180</v>
      </c>
      <c r="L10" s="123" t="s">
        <v>147</v>
      </c>
      <c r="M10" s="121" t="s">
        <v>195</v>
      </c>
    </row>
    <row r="11" spans="1:19" ht="41.25" customHeight="1">
      <c r="A11" s="124" t="s">
        <v>151</v>
      </c>
      <c r="B11" s="125"/>
      <c r="C11" s="126"/>
      <c r="D11" s="127"/>
      <c r="E11" s="126"/>
      <c r="F11" s="120" t="str">
        <f>IF(E11&gt;=C11,"○","×")</f>
        <v>○</v>
      </c>
      <c r="G11" s="128" t="e">
        <f>((B11*C11*D11)/B11)/D11</f>
        <v>#DIV/0!</v>
      </c>
      <c r="H11" s="124" t="s">
        <v>146</v>
      </c>
      <c r="I11" s="129">
        <f t="shared" ref="I11:K13" si="0">B11</f>
        <v>0</v>
      </c>
      <c r="J11" s="128">
        <f t="shared" si="0"/>
        <v>0</v>
      </c>
      <c r="K11" s="130">
        <f t="shared" si="0"/>
        <v>0</v>
      </c>
      <c r="L11" s="128">
        <f>I11*J11*K11</f>
        <v>0</v>
      </c>
      <c r="M11" s="121" t="s">
        <v>245</v>
      </c>
    </row>
    <row r="12" spans="1:19" ht="41.25" customHeight="1">
      <c r="A12" s="124" t="s">
        <v>150</v>
      </c>
      <c r="B12" s="125"/>
      <c r="C12" s="126"/>
      <c r="D12" s="127"/>
      <c r="E12" s="126"/>
      <c r="F12" s="120" t="str">
        <f>IF(E12&gt;=C12,"○","×")</f>
        <v>○</v>
      </c>
      <c r="G12" s="128" t="e">
        <f>((B12*C12*D12)/B12)/D12</f>
        <v>#DIV/0!</v>
      </c>
      <c r="H12" s="124" t="s">
        <v>148</v>
      </c>
      <c r="I12" s="129">
        <f t="shared" si="0"/>
        <v>0</v>
      </c>
      <c r="J12" s="128">
        <f t="shared" si="0"/>
        <v>0</v>
      </c>
      <c r="K12" s="130">
        <f t="shared" si="0"/>
        <v>0</v>
      </c>
      <c r="L12" s="128">
        <f>I12*J12*K12</f>
        <v>0</v>
      </c>
      <c r="M12" s="121" t="s">
        <v>143</v>
      </c>
    </row>
    <row r="13" spans="1:19" s="152" customFormat="1" ht="41.25" customHeight="1">
      <c r="A13" s="143" t="s">
        <v>152</v>
      </c>
      <c r="B13" s="144"/>
      <c r="C13" s="145"/>
      <c r="D13" s="146"/>
      <c r="E13" s="145"/>
      <c r="F13" s="147" t="e">
        <f>IF(E13&gt;=G13,"○","×")</f>
        <v>#DIV/0!</v>
      </c>
      <c r="G13" s="148" t="e">
        <f>(B13*C13)/B13/D13</f>
        <v>#DIV/0!</v>
      </c>
      <c r="H13" s="143" t="s">
        <v>149</v>
      </c>
      <c r="I13" s="149">
        <f t="shared" si="0"/>
        <v>0</v>
      </c>
      <c r="J13" s="148">
        <f t="shared" si="0"/>
        <v>0</v>
      </c>
      <c r="K13" s="146">
        <f t="shared" si="0"/>
        <v>0</v>
      </c>
      <c r="L13" s="148">
        <f>I13*J13</f>
        <v>0</v>
      </c>
      <c r="M13" s="150" t="s">
        <v>144</v>
      </c>
      <c r="N13" s="151">
        <v>1</v>
      </c>
      <c r="O13" s="151">
        <v>2</v>
      </c>
      <c r="P13" s="151">
        <v>3</v>
      </c>
      <c r="Q13" s="151">
        <v>4</v>
      </c>
      <c r="R13" s="151"/>
      <c r="S13" s="151"/>
    </row>
    <row r="14" spans="1:19" ht="73.5" customHeight="1">
      <c r="A14" s="342" t="s">
        <v>196</v>
      </c>
      <c r="B14" s="343"/>
      <c r="C14" s="343"/>
      <c r="D14" s="343"/>
      <c r="E14" s="128">
        <f>'【無床診】別紙（2.0％超部分算定シート）'!I5</f>
        <v>0</v>
      </c>
      <c r="F14" s="131" t="str">
        <f>'【無床診】別紙（2.0％超部分算定シート）'!J5</f>
        <v>○</v>
      </c>
      <c r="G14" s="128" t="e">
        <f>'【無床診】別紙（2.0％超部分算定シート）'!K5</f>
        <v>#DIV/0!</v>
      </c>
      <c r="H14" s="342" t="s">
        <v>196</v>
      </c>
      <c r="I14" s="343"/>
      <c r="J14" s="343"/>
      <c r="K14" s="343"/>
      <c r="L14" s="128">
        <f>'【無床診】別紙（2.0％超部分算定シート）'!L5</f>
        <v>0</v>
      </c>
      <c r="M14" s="121" t="s">
        <v>197</v>
      </c>
    </row>
    <row r="15" spans="1:19" ht="48.75" customHeight="1">
      <c r="A15" s="116" t="s">
        <v>242</v>
      </c>
      <c r="B15" s="117"/>
      <c r="C15" s="117"/>
      <c r="D15" s="117"/>
      <c r="E15" s="117"/>
      <c r="F15" s="118"/>
      <c r="G15" s="119"/>
      <c r="H15" s="116" t="str">
        <f>A15</f>
        <v>（職種内訳）○○の賃金改善実績の有無（右欄に○・×を記載）</v>
      </c>
      <c r="I15" s="117"/>
      <c r="J15" s="117"/>
      <c r="K15" s="118"/>
      <c r="L15" s="120">
        <f>G15</f>
        <v>0</v>
      </c>
      <c r="M15" s="121" t="s">
        <v>243</v>
      </c>
      <c r="N15" s="106" t="s">
        <v>131</v>
      </c>
      <c r="O15" s="106" t="s">
        <v>118</v>
      </c>
    </row>
    <row r="16" spans="1:19" ht="72.75" customHeight="1">
      <c r="A16" s="122" t="s">
        <v>142</v>
      </c>
      <c r="B16" s="123" t="s">
        <v>191</v>
      </c>
      <c r="C16" s="123" t="s">
        <v>241</v>
      </c>
      <c r="D16" s="123" t="s">
        <v>180</v>
      </c>
      <c r="E16" s="123" t="s">
        <v>192</v>
      </c>
      <c r="F16" s="123" t="s">
        <v>193</v>
      </c>
      <c r="G16" s="123" t="s">
        <v>194</v>
      </c>
      <c r="H16" s="122" t="s">
        <v>142</v>
      </c>
      <c r="I16" s="123" t="s">
        <v>191</v>
      </c>
      <c r="J16" s="123" t="s">
        <v>241</v>
      </c>
      <c r="K16" s="123" t="s">
        <v>180</v>
      </c>
      <c r="L16" s="123" t="s">
        <v>147</v>
      </c>
      <c r="M16" s="121" t="s">
        <v>195</v>
      </c>
    </row>
    <row r="17" spans="1:19" ht="41.25" customHeight="1">
      <c r="A17" s="124" t="s">
        <v>151</v>
      </c>
      <c r="B17" s="125"/>
      <c r="C17" s="126"/>
      <c r="D17" s="127"/>
      <c r="E17" s="126"/>
      <c r="F17" s="120" t="str">
        <f>IF(E17&gt;=C17,"○","×")</f>
        <v>○</v>
      </c>
      <c r="G17" s="128" t="e">
        <f>((B17*C17*D17)/B17)/D17</f>
        <v>#DIV/0!</v>
      </c>
      <c r="H17" s="124" t="s">
        <v>146</v>
      </c>
      <c r="I17" s="129">
        <f t="shared" ref="I17:K19" si="1">B17</f>
        <v>0</v>
      </c>
      <c r="J17" s="128">
        <f t="shared" si="1"/>
        <v>0</v>
      </c>
      <c r="K17" s="130">
        <f t="shared" si="1"/>
        <v>0</v>
      </c>
      <c r="L17" s="128">
        <f>I17*J17*K17</f>
        <v>0</v>
      </c>
      <c r="M17" s="121" t="s">
        <v>245</v>
      </c>
    </row>
    <row r="18" spans="1:19" ht="41.25" customHeight="1">
      <c r="A18" s="124" t="s">
        <v>150</v>
      </c>
      <c r="B18" s="125"/>
      <c r="C18" s="126"/>
      <c r="D18" s="127"/>
      <c r="E18" s="126"/>
      <c r="F18" s="120" t="str">
        <f>IF(E18&gt;=C18,"○","×")</f>
        <v>○</v>
      </c>
      <c r="G18" s="128" t="e">
        <f>((B18*C18*D18)/B18)/D18</f>
        <v>#DIV/0!</v>
      </c>
      <c r="H18" s="124" t="s">
        <v>148</v>
      </c>
      <c r="I18" s="129">
        <f t="shared" si="1"/>
        <v>0</v>
      </c>
      <c r="J18" s="128">
        <f t="shared" si="1"/>
        <v>0</v>
      </c>
      <c r="K18" s="130">
        <f t="shared" si="1"/>
        <v>0</v>
      </c>
      <c r="L18" s="128">
        <f>I18*J18*K18</f>
        <v>0</v>
      </c>
      <c r="M18" s="121" t="s">
        <v>143</v>
      </c>
    </row>
    <row r="19" spans="1:19" s="152" customFormat="1" ht="41.25" customHeight="1">
      <c r="A19" s="143" t="s">
        <v>152</v>
      </c>
      <c r="B19" s="144"/>
      <c r="C19" s="145"/>
      <c r="D19" s="146"/>
      <c r="E19" s="145"/>
      <c r="F19" s="147" t="e">
        <f>IF(E19&gt;=G19,"○","×")</f>
        <v>#DIV/0!</v>
      </c>
      <c r="G19" s="148" t="e">
        <f>(B19*C19)/B19/D19</f>
        <v>#DIV/0!</v>
      </c>
      <c r="H19" s="143" t="s">
        <v>149</v>
      </c>
      <c r="I19" s="149">
        <f t="shared" si="1"/>
        <v>0</v>
      </c>
      <c r="J19" s="148">
        <f t="shared" si="1"/>
        <v>0</v>
      </c>
      <c r="K19" s="146">
        <f t="shared" si="1"/>
        <v>0</v>
      </c>
      <c r="L19" s="148">
        <f>I19*J19</f>
        <v>0</v>
      </c>
      <c r="M19" s="150" t="s">
        <v>144</v>
      </c>
      <c r="N19" s="151">
        <v>1</v>
      </c>
      <c r="O19" s="151">
        <v>2</v>
      </c>
      <c r="P19" s="151">
        <v>3</v>
      </c>
      <c r="Q19" s="151">
        <v>4</v>
      </c>
      <c r="R19" s="151"/>
      <c r="S19" s="151"/>
    </row>
    <row r="20" spans="1:19" ht="73.5" customHeight="1">
      <c r="A20" s="342" t="s">
        <v>196</v>
      </c>
      <c r="B20" s="343"/>
      <c r="C20" s="343"/>
      <c r="D20" s="344"/>
      <c r="E20" s="128">
        <f>'【無床診】別紙（2.0％超部分算定シート）'!I8</f>
        <v>0</v>
      </c>
      <c r="F20" s="131" t="str">
        <f>'【無床診】別紙（2.0％超部分算定シート）'!J8</f>
        <v>○</v>
      </c>
      <c r="G20" s="128" t="e">
        <f>'【無床診】別紙（2.0％超部分算定シート）'!K8</f>
        <v>#DIV/0!</v>
      </c>
      <c r="H20" s="342" t="s">
        <v>196</v>
      </c>
      <c r="I20" s="343"/>
      <c r="J20" s="343"/>
      <c r="K20" s="344"/>
      <c r="L20" s="128">
        <f>'【無床診】別紙（2.0％超部分算定シート）'!L8</f>
        <v>0</v>
      </c>
      <c r="M20" s="121" t="s">
        <v>197</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23" priority="15">
      <formula>$G$2="×"</formula>
    </cfRule>
  </conditionalFormatting>
  <conditionalFormatting sqref="A7:G7">
    <cfRule type="expression" dxfId="22" priority="13">
      <formula>$G$6="○"</formula>
    </cfRule>
    <cfRule type="expression" dxfId="21" priority="14">
      <formula>$G$6</formula>
    </cfRule>
  </conditionalFormatting>
  <conditionalFormatting sqref="A11:L13">
    <cfRule type="expression" dxfId="20" priority="12">
      <formula>$G$2="×"</formula>
    </cfRule>
  </conditionalFormatting>
  <conditionalFormatting sqref="A17:L19">
    <cfRule type="expression" dxfId="19" priority="11">
      <formula>$G$2="×"</formula>
    </cfRule>
  </conditionalFormatting>
  <dataValidations count="4">
    <dataValidation type="list" allowBlank="1" showInputMessage="1" showErrorMessage="1" sqref="G15 G9" xr:uid="{CD1EB75B-C1D3-4B0A-8F44-E690F9C37FAF}">
      <formula1>#REF!</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s>
  <printOptions horizontalCentered="1"/>
  <pageMargins left="0.70866141732283472" right="0.70866141732283472" top="0.74803149606299213" bottom="0.55118110236220474" header="0.31496062992125984" footer="0.31496062992125984"/>
  <pageSetup paperSize="9" scale="61" fitToHeight="0" orientation="landscape" r:id="rId1"/>
  <rowBreaks count="1" manualBreakCount="1">
    <brk id="14"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30</vt:i4>
      </vt:variant>
    </vt:vector>
  </HeadingPairs>
  <TitlesOfParts>
    <vt:vector size="54" baseType="lpstr">
      <vt:lpstr>様式第１号</vt:lpstr>
      <vt:lpstr>【参考】集計用シート</vt:lpstr>
      <vt:lpstr>【有床診】賃上げ支援事業（申請書）</vt:lpstr>
      <vt:lpstr>別紙（有床診）</vt:lpstr>
      <vt:lpstr>【有床診】【総額及び平均額】賃上げ支援事業実績報告書</vt:lpstr>
      <vt:lpstr>【有床診】別紙（2.0％超部分算定シート）</vt:lpstr>
      <vt:lpstr>【無床診】賃上げ支援事業（申請書）</vt:lpstr>
      <vt:lpstr>別紙（無床診）</vt:lpstr>
      <vt:lpstr>【無床診】【総額及び平均額】賃上げ支援事業実績報告書</vt:lpstr>
      <vt:lpstr>【無床診】別紙（2.0％超部分算定シート）</vt:lpstr>
      <vt:lpstr>【訪看ST】賃上げ支援事業（申請書）</vt:lpstr>
      <vt:lpstr>別紙（訪看ST）</vt:lpstr>
      <vt:lpstr>【訪問看護ＳＴ】【総額及び平均額】賃上げ支援事業実績報告書</vt:lpstr>
      <vt:lpstr>【訪問看護ＳＴ】別紙（2.0％超部分算定シート）</vt:lpstr>
      <vt:lpstr>【薬局】賃上げ支援事業（申請書）</vt:lpstr>
      <vt:lpstr>【薬局】【総額及び平均額】賃上げ支援事業実績報告</vt:lpstr>
      <vt:lpstr>【薬局】別紙（2.0％超部分算定シート）</vt:lpstr>
      <vt:lpstr>様式第２号</vt:lpstr>
      <vt:lpstr>【有床診】物価支援事業（申請書兼実績報告書）</vt:lpstr>
      <vt:lpstr>【無床診】物価支援事業（申請書兼実績報告書）</vt:lpstr>
      <vt:lpstr>【薬局】物価支援事業（申請書兼実績報告書）</vt:lpstr>
      <vt:lpstr>様式第３号</vt:lpstr>
      <vt:lpstr>【参考】委任状</vt:lpstr>
      <vt:lpstr>都道府県リスト</vt:lpstr>
      <vt:lpstr>【参考】委任状!Print_Area</vt:lpstr>
      <vt:lpstr>'【訪看ST】賃上げ支援事業（申請書）'!Print_Area</vt:lpstr>
      <vt:lpstr>【訪問看護ＳＴ】【総額及び平均額】賃上げ支援事業実績報告書!Print_Area</vt:lpstr>
      <vt:lpstr>'【訪問看護ＳＴ】別紙（2.0％超部分算定シート）'!Print_Area</vt:lpstr>
      <vt:lpstr>【無床診】【総額及び平均額】賃上げ支援事業実績報告書!Print_Area</vt:lpstr>
      <vt:lpstr>'【無床診】賃上げ支援事業（申請書）'!Print_Area</vt:lpstr>
      <vt:lpstr>'【無床診】物価支援事業（申請書兼実績報告書）'!Print_Area</vt:lpstr>
      <vt:lpstr>'【無床診】別紙（2.0％超部分算定シート）'!Print_Area</vt:lpstr>
      <vt:lpstr>【薬局】【総額及び平均額】賃上げ支援事業実績報告!Print_Area</vt:lpstr>
      <vt:lpstr>'【薬局】賃上げ支援事業（申請書）'!Print_Area</vt:lpstr>
      <vt:lpstr>'【薬局】物価支援事業（申請書兼実績報告書）'!Print_Area</vt:lpstr>
      <vt:lpstr>'【薬局】別紙（2.0％超部分算定シート）'!Print_Area</vt:lpstr>
      <vt:lpstr>【有床診】【総額及び平均額】賃上げ支援事業実績報告書!Print_Area</vt:lpstr>
      <vt:lpstr>'【有床診】賃上げ支援事業（申請書）'!Print_Area</vt:lpstr>
      <vt:lpstr>'【有床診】物価支援事業（申請書兼実績報告書）'!Print_Area</vt:lpstr>
      <vt:lpstr>'【有床診】別紙（2.0％超部分算定シート）'!Print_Area</vt:lpstr>
      <vt:lpstr>'別紙（訪看ST）'!Print_Area</vt:lpstr>
      <vt:lpstr>'別紙（無床診）'!Print_Area</vt:lpstr>
      <vt:lpstr>'別紙（有床診）'!Print_Area</vt:lpstr>
      <vt:lpstr>様式第１号!Print_Area</vt:lpstr>
      <vt:lpstr>様式第２号!Print_Area</vt:lpstr>
      <vt:lpstr>様式第３号!Print_Area</vt:lpstr>
      <vt:lpstr>【訪問看護ＳＴ】【総額及び平均額】賃上げ支援事業実績報告書!Print_Titles</vt:lpstr>
      <vt:lpstr>'【訪問看護ＳＴ】別紙（2.0％超部分算定シート）'!Print_Titles</vt:lpstr>
      <vt:lpstr>【無床診】【総額及び平均額】賃上げ支援事業実績報告書!Print_Titles</vt:lpstr>
      <vt:lpstr>'【無床診】別紙（2.0％超部分算定シート）'!Print_Titles</vt:lpstr>
      <vt:lpstr>【薬局】【総額及び平均額】賃上げ支援事業実績報告!Print_Titles</vt:lpstr>
      <vt:lpstr>'【薬局】別紙（2.0％超部分算定シート）'!Print_Titles</vt:lpstr>
      <vt:lpstr>【有床診】【総額及び平均額】賃上げ支援事業実績報告書!Print_Titles</vt:lpstr>
      <vt:lpstr>'【有床診】別紙（2.0％超部分算定シート）'!Print_Titles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酒井 悠汰</cp:lastModifiedBy>
  <cp:revision>2</cp:revision>
  <cp:lastPrinted>2026-03-04T11:21:04Z</cp:lastPrinted>
  <dcterms:created xsi:type="dcterms:W3CDTF">2017-10-26T07:12:00Z</dcterms:created>
  <dcterms:modified xsi:type="dcterms:W3CDTF">2026-03-04T12:15:44Z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